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iedas Nr. 1" sheetId="1" r:id="rId1"/>
  </sheets>
  <definedNames/>
  <calcPr fullCalcOnLoad="1"/>
</workbook>
</file>

<file path=xl/sharedStrings.xml><?xml version="1.0" encoding="utf-8"?>
<sst xmlns="http://schemas.openxmlformats.org/spreadsheetml/2006/main" count="416" uniqueCount="284">
  <si>
    <t>Pavadinimas</t>
  </si>
  <si>
    <t>Neringos savivaldybės administracijos balanse</t>
  </si>
  <si>
    <t>Naglių 15-2</t>
  </si>
  <si>
    <t>Lotmiškio 13a-1</t>
  </si>
  <si>
    <t>Pamario 31-3</t>
  </si>
  <si>
    <t>Pamario 31-7</t>
  </si>
  <si>
    <t>Taikos 3-4</t>
  </si>
  <si>
    <t>Taikos 3-5</t>
  </si>
  <si>
    <t>Taikos 3-6</t>
  </si>
  <si>
    <t>Taikos 3-7</t>
  </si>
  <si>
    <t>Ievos kalno 14-1</t>
  </si>
  <si>
    <t>Kalno 5-6</t>
  </si>
  <si>
    <t>Kalno 5-7</t>
  </si>
  <si>
    <t>L.Rėzos 52-3</t>
  </si>
  <si>
    <t>Skruzdynės 6</t>
  </si>
  <si>
    <t>Pamario 13-1</t>
  </si>
  <si>
    <t>Taikos 26-13</t>
  </si>
  <si>
    <t>Taikos 14-14</t>
  </si>
  <si>
    <t>Plotas, kv.m</t>
  </si>
  <si>
    <t>kultūros ir sporto</t>
  </si>
  <si>
    <t>gyvenamieji</t>
  </si>
  <si>
    <t>administraciniai</t>
  </si>
  <si>
    <t>Iš viso</t>
  </si>
  <si>
    <t>Neringos meno mokyklos balanse</t>
  </si>
  <si>
    <t>Neringos sporto mokyklos balanse</t>
  </si>
  <si>
    <t>Nidos kultūros ir turizmo informacijos centro "Agila" balanse</t>
  </si>
  <si>
    <t>Taikos 10-34</t>
  </si>
  <si>
    <t>kiti</t>
  </si>
  <si>
    <t>švietimo ir mokslo</t>
  </si>
  <si>
    <t>Eil. Nr.</t>
  </si>
  <si>
    <t>Pastatas-Nidos kultūros ir turizmo inf.centras, Taikos 4</t>
  </si>
  <si>
    <t>Neringos meno mokyklos pastatas, Pamario 4</t>
  </si>
  <si>
    <t>Neringos sporto mokyklos pastatas, Lotmiškio 2</t>
  </si>
  <si>
    <t xml:space="preserve">Iš viso savivaldybei nuosavybės teise priklauso pastatų: </t>
  </si>
  <si>
    <t>Pastatų paskirtis</t>
  </si>
  <si>
    <t>Neringos savivaldybės Viktoro Miliūno viešosios bibliotekos balanse</t>
  </si>
  <si>
    <t>Patalpos Pamario 53</t>
  </si>
  <si>
    <t>Neringos socialinių paslaugų centro balanse</t>
  </si>
  <si>
    <t>Purvynės 21-1</t>
  </si>
  <si>
    <t>Purvynės 21-2</t>
  </si>
  <si>
    <t>Purvynės 21-3</t>
  </si>
  <si>
    <t>Purvynės 21-4</t>
  </si>
  <si>
    <t>Purvynės 23-1</t>
  </si>
  <si>
    <t>Purvynės 23-2</t>
  </si>
  <si>
    <t>Purvynės 23-3</t>
  </si>
  <si>
    <t>Purvynės 23-4</t>
  </si>
  <si>
    <t>Purvynės 25-1</t>
  </si>
  <si>
    <t>Purvynės 25-2</t>
  </si>
  <si>
    <t>Purvynės 25-3</t>
  </si>
  <si>
    <t>Purvynės 25-4</t>
  </si>
  <si>
    <t>Purvynės 27-1</t>
  </si>
  <si>
    <t>Purvynės 27-2</t>
  </si>
  <si>
    <t>Purvynės 27-3</t>
  </si>
  <si>
    <t>Purvynės 27-4</t>
  </si>
  <si>
    <t>Purvynės 27-5</t>
  </si>
  <si>
    <t>Purvynės 27-6</t>
  </si>
  <si>
    <t>Purvynės 29-1</t>
  </si>
  <si>
    <t>Purvynės 29-2</t>
  </si>
  <si>
    <t>Purvynės 29-3</t>
  </si>
  <si>
    <t>Purvynės 29-4</t>
  </si>
  <si>
    <t>Purvynės 29-5</t>
  </si>
  <si>
    <t>Purvynės 29-6</t>
  </si>
  <si>
    <t xml:space="preserve">pramoniniai  </t>
  </si>
  <si>
    <t>gydymo įstaigų</t>
  </si>
  <si>
    <t>Įsigijimo vertė, Eur</t>
  </si>
  <si>
    <t>Nusidėvėjimas, Eur</t>
  </si>
  <si>
    <t>Kontrolės postas Nidos pasienyje Nidos - Smiltynės pl. 4</t>
  </si>
  <si>
    <t>Pastatas-garažas Taikos g. 4A</t>
  </si>
  <si>
    <t>UAB "Neringos energija" balanse</t>
  </si>
  <si>
    <t>UAB "Neringos vanduo" balanse</t>
  </si>
  <si>
    <t>Liudviko Rėzos kultūros centro balanse</t>
  </si>
  <si>
    <t>Koncertų salė L. Rėzos g. 54C-9</t>
  </si>
  <si>
    <t>Unikalus Nr.</t>
  </si>
  <si>
    <t xml:space="preserve">2397-1000-7010 </t>
  </si>
  <si>
    <t>2301-0001-0169</t>
  </si>
  <si>
    <t>Pastatas -Marijos Krikščionių globėjos bažnyčia su bendruomenės namais Taikos g. 17</t>
  </si>
  <si>
    <t>Nidos aerodromo namelis Purvynės g. 28</t>
  </si>
  <si>
    <t>4400-3052-5303:2901</t>
  </si>
  <si>
    <t>4400-3052-5336:2902</t>
  </si>
  <si>
    <t>4400-3052-5369:2903</t>
  </si>
  <si>
    <t>4400-3052-5380:2904</t>
  </si>
  <si>
    <t>4400-3052-5936:2917</t>
  </si>
  <si>
    <t>4400-3052-5947 :2918</t>
  </si>
  <si>
    <t>4400-3052-5958:2919</t>
  </si>
  <si>
    <t>4400-3052-5969:2920</t>
  </si>
  <si>
    <t>4400-3052-5480:2905</t>
  </si>
  <si>
    <t>4400-3052-5503:2906</t>
  </si>
  <si>
    <t>4400-3052-5514:2907</t>
  </si>
  <si>
    <t>4400-3052-5528:2908</t>
  </si>
  <si>
    <t>4400-3052-5558:2909</t>
  </si>
  <si>
    <t>4400-3052-5569:2910</t>
  </si>
  <si>
    <t>4400-3052-5614:2911</t>
  </si>
  <si>
    <t>4400-3052-5625:2912</t>
  </si>
  <si>
    <t>4400-3052-5669:2913</t>
  </si>
  <si>
    <t>4400-3052-5703:2914</t>
  </si>
  <si>
    <t>4400-3052-5725:2915</t>
  </si>
  <si>
    <t>4400-3052-5772:2916</t>
  </si>
  <si>
    <t>4400-3052-6066:2921</t>
  </si>
  <si>
    <t>4400-3052-6100:2922</t>
  </si>
  <si>
    <t>4400-3052-6122:2923</t>
  </si>
  <si>
    <t>4400-3052-6133:2924</t>
  </si>
  <si>
    <t>Gintaro įlankos 12-2</t>
  </si>
  <si>
    <t>Pervalkos 42-2</t>
  </si>
  <si>
    <t>Preilos 57-4</t>
  </si>
  <si>
    <t>Preilos 57-3</t>
  </si>
  <si>
    <t>Preilos 57-2</t>
  </si>
  <si>
    <t>Pervalkos 42-3</t>
  </si>
  <si>
    <t>4400-0502-1450:9576</t>
  </si>
  <si>
    <t>2397-8000-6012:0001</t>
  </si>
  <si>
    <t>2399-4000-1026:0018</t>
  </si>
  <si>
    <t>2399-4000-1026:0022</t>
  </si>
  <si>
    <t>2399-4000-1026:0021</t>
  </si>
  <si>
    <t>2392-0002-1019:0006</t>
  </si>
  <si>
    <t>2392-0002-1019:0007</t>
  </si>
  <si>
    <t>2392-0001-1011:0004</t>
  </si>
  <si>
    <t>2390-5000-1020</t>
  </si>
  <si>
    <t>2391-5000-2016</t>
  </si>
  <si>
    <t>2397-9000-6017:0001</t>
  </si>
  <si>
    <t>2393-0000-6016:0009</t>
  </si>
  <si>
    <t>2393-0000-6016:0008</t>
  </si>
  <si>
    <t>2393-4000-4018:0002</t>
  </si>
  <si>
    <t>2393-4000-4018:0003</t>
  </si>
  <si>
    <t>2395-4000-1011</t>
  </si>
  <si>
    <t>4400-0676-3576:7179</t>
  </si>
  <si>
    <t>2393-5000-6017:0002</t>
  </si>
  <si>
    <t>2393-5000-6017:0003</t>
  </si>
  <si>
    <t>2393-5000-6017:0004</t>
  </si>
  <si>
    <t>2397-5000-4015</t>
  </si>
  <si>
    <t>2396-7000-1018:0034</t>
  </si>
  <si>
    <t>2396-4000-1015:0014</t>
  </si>
  <si>
    <t>2397-7000-1010:0011</t>
  </si>
  <si>
    <t>2396-0000-1019:0003</t>
  </si>
  <si>
    <t>2396-0000-1019:0004</t>
  </si>
  <si>
    <t>2396-0000-1019:0005</t>
  </si>
  <si>
    <t>2396-0000-1019:0006</t>
  </si>
  <si>
    <t>Kalno 32B-31</t>
  </si>
  <si>
    <t>Kalno 32B-33</t>
  </si>
  <si>
    <t>Kalno 32B-34</t>
  </si>
  <si>
    <t>2397-2001-0041:0001</t>
  </si>
  <si>
    <t>2397-2001-0096</t>
  </si>
  <si>
    <t>Buitinės patalpos Taikos 45</t>
  </si>
  <si>
    <t>2399-1000-4015</t>
  </si>
  <si>
    <t>2398-7000-9014</t>
  </si>
  <si>
    <t>2398-9000-7018</t>
  </si>
  <si>
    <t>2397-6000-1017</t>
  </si>
  <si>
    <t>2390-7000-2026</t>
  </si>
  <si>
    <t>2396-9000-1016</t>
  </si>
  <si>
    <t>2398-8001-1015</t>
  </si>
  <si>
    <t>2398-4000-1011</t>
  </si>
  <si>
    <t>2393-2000-1028</t>
  </si>
  <si>
    <t>2393-2000-1017</t>
  </si>
  <si>
    <t>2393-2000-1039</t>
  </si>
  <si>
    <t>2390-5000-2039</t>
  </si>
  <si>
    <t>2398-2001-5012</t>
  </si>
  <si>
    <t>2390-9000-2013</t>
  </si>
  <si>
    <t>2398-4000-7017</t>
  </si>
  <si>
    <t>2398-1000-5030:0001</t>
  </si>
  <si>
    <t>4400-1654-2393:2217</t>
  </si>
  <si>
    <t>4400-3016-9483</t>
  </si>
  <si>
    <t>2396-8000-1066</t>
  </si>
  <si>
    <t>2399-4000-4018</t>
  </si>
  <si>
    <t>4400-2801-5925</t>
  </si>
  <si>
    <t>Sandėlis, Purvynės g. 71a</t>
  </si>
  <si>
    <t>Autobusų stotis, Naglių g. 18e</t>
  </si>
  <si>
    <t>Garažas, Purvynės g. 61b</t>
  </si>
  <si>
    <t>Administracinis pastatas, Taikos g. 2</t>
  </si>
  <si>
    <t>Garažas, Taikos g. 13a</t>
  </si>
  <si>
    <t>Lopšelis-darželis "Vyturėlis", Ievos kalno g. 9</t>
  </si>
  <si>
    <t>Transporto paskirties pastatas, Purvynės g. 12</t>
  </si>
  <si>
    <t>4400-1654-2360:2216</t>
  </si>
  <si>
    <t>2397-4000-1028</t>
  </si>
  <si>
    <t>Pastatas - Geriamo vandens ruošykla Preilos 1A</t>
  </si>
  <si>
    <t>Pastatas - Vandens pakėlimo stotis Preilos 1A</t>
  </si>
  <si>
    <t>2397-9001-1016</t>
  </si>
  <si>
    <t>2397-9001-1027</t>
  </si>
  <si>
    <t>Nidos lopšelio-darželio "Ąžuoliukas" balanse</t>
  </si>
  <si>
    <t>Pastatas-prekybos patalpos, Pervalkos g. 3</t>
  </si>
  <si>
    <t>Gintaro įlankos 6-2</t>
  </si>
  <si>
    <t>4400-0308-8097:9913</t>
  </si>
  <si>
    <t>56/100 dalis pastato - gyvenamojo namo Preilos 19</t>
  </si>
  <si>
    <t>2398-0000-7014</t>
  </si>
  <si>
    <t>Preilos 63-1</t>
  </si>
  <si>
    <t>4400-0676-3415:7175</t>
  </si>
  <si>
    <t>Preilos 63-2</t>
  </si>
  <si>
    <t>4400-0676-3491:7177</t>
  </si>
  <si>
    <t>Preilos 63-3</t>
  </si>
  <si>
    <t>4400-0676-3548:7178</t>
  </si>
  <si>
    <t>Preilos 63-4</t>
  </si>
  <si>
    <t>2397-7000-1010:0007</t>
  </si>
  <si>
    <t>Taikos 26-6</t>
  </si>
  <si>
    <t>2397-7000-1010:0009</t>
  </si>
  <si>
    <t>Taikos 26-9</t>
  </si>
  <si>
    <t>Taikos 26-27A</t>
  </si>
  <si>
    <t>2397-7000-1010:0016</t>
  </si>
  <si>
    <t>Taikos 9-1</t>
  </si>
  <si>
    <t>4400-0676-4112:7186</t>
  </si>
  <si>
    <t>Taikos 9-2</t>
  </si>
  <si>
    <t>4400-0676-4212:7188</t>
  </si>
  <si>
    <t>Taikos 9-3</t>
  </si>
  <si>
    <t>4400-0676-4267:7189</t>
  </si>
  <si>
    <t>Taikos 9-4</t>
  </si>
  <si>
    <t>4400-2279-7057:3905</t>
  </si>
  <si>
    <t>Taikos 9-4A</t>
  </si>
  <si>
    <t>4400-2279-7090:3906</t>
  </si>
  <si>
    <t>Taikos 9-5</t>
  </si>
  <si>
    <t>4400-0261-5554:6826</t>
  </si>
  <si>
    <t>Taikos 9-6</t>
  </si>
  <si>
    <t>4400-0676-4612:7197</t>
  </si>
  <si>
    <t>Taikos 9-7</t>
  </si>
  <si>
    <t>4400-0676-44978:7205</t>
  </si>
  <si>
    <t>Taikos 9-8</t>
  </si>
  <si>
    <t>4400-0676-5020:7206</t>
  </si>
  <si>
    <t>Taikos 9-9</t>
  </si>
  <si>
    <t>4400-0676-5064:7208</t>
  </si>
  <si>
    <t>Taikos 9-10</t>
  </si>
  <si>
    <t>4400-0676-4367:7191</t>
  </si>
  <si>
    <t>Taikos 9-11</t>
  </si>
  <si>
    <t>4400-0676-4467:7194</t>
  </si>
  <si>
    <t>Taikos 9-12</t>
  </si>
  <si>
    <t>4400-0676-4823:7202</t>
  </si>
  <si>
    <t>Taikos 9-13</t>
  </si>
  <si>
    <t>4400-0676-4896:7203</t>
  </si>
  <si>
    <t>Taikos 9-14</t>
  </si>
  <si>
    <t>4400-0676-5153:7209</t>
  </si>
  <si>
    <t>Taikos 9-15</t>
  </si>
  <si>
    <t>4400-0676-5197:7211</t>
  </si>
  <si>
    <t>2390-5000-2017</t>
  </si>
  <si>
    <t>Pastatas-mokykla, L.Rėzos 8B</t>
  </si>
  <si>
    <t>Neringos gimnazijos balanse</t>
  </si>
  <si>
    <t>Neringos muziejai balanse</t>
  </si>
  <si>
    <t>4400-0118-3728</t>
  </si>
  <si>
    <t>Ūkinis pastatas, Naglių g. 4</t>
  </si>
  <si>
    <t>Negyvenamoji patalpa - Vaistinė su nestacionarių socialinių paslaugų centru Taikos 11-2</t>
  </si>
  <si>
    <t>BĮ "Paslaugos Neringai" balanse</t>
  </si>
  <si>
    <t>Mokyklos pastatas, G.D.Kuverto 12</t>
  </si>
  <si>
    <t>Mokyklos priestatas, G.D.Kuverto 12</t>
  </si>
  <si>
    <t>Mokyklos pastatas (sporto salė), G.D.Kuverto 12</t>
  </si>
  <si>
    <t>Garažas Taikos 45</t>
  </si>
  <si>
    <t>Lopšelis-darželis, Taikos 9A</t>
  </si>
  <si>
    <t>Ūkinis pastatas, Preilos 27</t>
  </si>
  <si>
    <t>Patalpos Ievos kalno 9</t>
  </si>
  <si>
    <t xml:space="preserve">Pastatas-sandėlis (katilinė) Purvynės 25  </t>
  </si>
  <si>
    <t>Pastogė neįrengta 58/100 Lotmiškio 13A-4</t>
  </si>
  <si>
    <t>Klubas  G. D. Kuverto g. 19</t>
  </si>
  <si>
    <t>pramoniniai</t>
  </si>
  <si>
    <t>kultūros</t>
  </si>
  <si>
    <t>4400-4758-8427:6303</t>
  </si>
  <si>
    <t>4400-0795-1531</t>
  </si>
  <si>
    <t>Pagalbinio ūkio pastatas, Pervalkos g. 52</t>
  </si>
  <si>
    <t>4400-0479-9642</t>
  </si>
  <si>
    <t>4400-3920-8502</t>
  </si>
  <si>
    <t>Dirbtuvės su sandėliu, Purvynės g. 79</t>
  </si>
  <si>
    <t>Pastatas-mokykla L. Rėzos g. 8</t>
  </si>
  <si>
    <t>2392-0002-8098</t>
  </si>
  <si>
    <t>Likutinė vertė, Eur, 2020-12-31</t>
  </si>
  <si>
    <t>2398-1000-6017:0002</t>
  </si>
  <si>
    <t>Patalpa-butas Purvynės 67A-1</t>
  </si>
  <si>
    <t>4400-5232-9443:9103</t>
  </si>
  <si>
    <t>Patalpa-butas Purvynės 67A-2</t>
  </si>
  <si>
    <t>4400-5232-9454:9104</t>
  </si>
  <si>
    <t>Patalpa-butas Purvynės 67A-3</t>
  </si>
  <si>
    <t>4400-5232-9465:9105</t>
  </si>
  <si>
    <t>Patalpa-butas Purvynės 67A-4</t>
  </si>
  <si>
    <t>4400-5232-9487:9107</t>
  </si>
  <si>
    <t>Patalpa-butas Purvynės 67A-5</t>
  </si>
  <si>
    <t>Patalpa-butas Purvynės 67A-6</t>
  </si>
  <si>
    <t>4400-5232-9510:9110</t>
  </si>
  <si>
    <t>4400-5232-9498:9108</t>
  </si>
  <si>
    <t>Patalpa-butas Purvynės 67A-7</t>
  </si>
  <si>
    <t>Patalpa-butas Purvynės 67A-8</t>
  </si>
  <si>
    <t>4400-5232-9506:9109</t>
  </si>
  <si>
    <t>4400-5232-9476:9106</t>
  </si>
  <si>
    <t>Administracinės patalpos Miško g. 4</t>
  </si>
  <si>
    <t>26/100 pastato- sandėlio dalis Gintaro Įlankos 10</t>
  </si>
  <si>
    <t>Pastatas-ūkinis pastatas Naglių g. 19</t>
  </si>
  <si>
    <t>2393-5000-1030</t>
  </si>
  <si>
    <t>Poliklinikos patalpa Taikos g. 11-1</t>
  </si>
  <si>
    <t>Vietinės rinkliavos modulinis postas, Nidos -Smiltynės pl. 2, Neringa</t>
  </si>
  <si>
    <t>Pastatas-švyturys Gintaro Įlankos 6A</t>
  </si>
  <si>
    <t>2395-2000-2010</t>
  </si>
  <si>
    <t>2395-2000-2021</t>
  </si>
  <si>
    <t>2395-2000-1013</t>
  </si>
  <si>
    <t>Pastatas-švyturys Taikos 36A</t>
  </si>
  <si>
    <t>Pastatas-techninis pastatas Gintaro Įlankos 6A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</si>
</sst>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427]0.00"/>
    <numFmt numFmtId="178" formatCode="[$-427]General"/>
    <numFmt numFmtId="179" formatCode="#,##0.00&quot; &quot;[$Lt-427];[Red]&quot;-&quot;#,##0.00&quot; &quot;[$Lt-427]"/>
    <numFmt numFmtId="180" formatCode="[$€-2]\ ###,000_);[Red]\([$€-2]\ ###,000\)"/>
    <numFmt numFmtId="181" formatCode="0.0"/>
    <numFmt numFmtId="182" formatCode="[$-10427]#,##0.00;\-#,##0.00;&quot;&quot;"/>
    <numFmt numFmtId="183" formatCode="[$-10427]#,##0.0000;\-#,##0.0000;&quot;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i/>
      <u val="single"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i/>
      <u val="single"/>
      <sz val="11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178" fontId="32" fillId="0" borderId="0">
      <alignment/>
      <protection/>
    </xf>
    <xf numFmtId="0" fontId="33" fillId="21" borderId="0" applyNumberFormat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3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179" fontId="41" fillId="0" borderId="0">
      <alignment/>
      <protection/>
    </xf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/>
    </xf>
    <xf numFmtId="2" fontId="0" fillId="33" borderId="12" xfId="0" applyNumberFormat="1" applyFont="1" applyFill="1" applyBorder="1" applyAlignment="1">
      <alignment horizontal="right" vertical="center"/>
    </xf>
    <xf numFmtId="2" fontId="0" fillId="33" borderId="13" xfId="0" applyNumberFormat="1" applyFont="1" applyFill="1" applyBorder="1" applyAlignment="1">
      <alignment horizontal="left" vertical="center" shrinkToFit="1"/>
    </xf>
    <xf numFmtId="2" fontId="0" fillId="33" borderId="12" xfId="57" applyNumberFormat="1" applyFont="1" applyFill="1" applyBorder="1" applyAlignment="1">
      <alignment horizontal="right" vertical="center"/>
      <protection/>
    </xf>
    <xf numFmtId="0" fontId="3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2" fontId="0" fillId="0" borderId="17" xfId="0" applyNumberFormat="1" applyFont="1" applyFill="1" applyBorder="1" applyAlignment="1">
      <alignment horizontal="left" vertical="center" shrinkToFit="1"/>
    </xf>
    <xf numFmtId="0" fontId="0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right" vertical="center"/>
    </xf>
    <xf numFmtId="2" fontId="3" fillId="33" borderId="19" xfId="0" applyNumberFormat="1" applyFont="1" applyFill="1" applyBorder="1" applyAlignment="1">
      <alignment horizontal="right" vertical="center"/>
    </xf>
    <xf numFmtId="2" fontId="3" fillId="33" borderId="20" xfId="0" applyNumberFormat="1" applyFont="1" applyFill="1" applyBorder="1" applyAlignment="1">
      <alignment horizontal="left" vertical="center" shrinkToFi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/>
    </xf>
    <xf numFmtId="2" fontId="0" fillId="33" borderId="17" xfId="0" applyNumberFormat="1" applyFont="1" applyFill="1" applyBorder="1" applyAlignment="1">
      <alignment horizontal="left" vertical="center" shrinkToFi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right" vertical="center" wrapText="1"/>
    </xf>
    <xf numFmtId="2" fontId="0" fillId="0" borderId="20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right" vertical="center" wrapText="1"/>
    </xf>
    <xf numFmtId="2" fontId="0" fillId="0" borderId="29" xfId="0" applyNumberFormat="1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2" fontId="3" fillId="0" borderId="19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2" fontId="0" fillId="0" borderId="30" xfId="0" applyNumberFormat="1" applyFont="1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right" vertical="center" shrinkToFit="1"/>
    </xf>
    <xf numFmtId="177" fontId="0" fillId="0" borderId="32" xfId="40" applyNumberFormat="1" applyFont="1" applyFill="1" applyBorder="1" applyAlignment="1">
      <alignment horizontal="right" vertical="center" wrapText="1"/>
      <protection/>
    </xf>
    <xf numFmtId="0" fontId="0" fillId="0" borderId="12" xfId="0" applyFont="1" applyFill="1" applyBorder="1" applyAlignment="1">
      <alignment horizontal="left" vertical="center"/>
    </xf>
    <xf numFmtId="2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2" fontId="0" fillId="33" borderId="16" xfId="57" applyNumberFormat="1" applyFont="1" applyFill="1" applyBorder="1" applyAlignment="1">
      <alignment horizontal="right" vertical="center"/>
      <protection/>
    </xf>
    <xf numFmtId="0" fontId="0" fillId="33" borderId="23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horizontal="left"/>
    </xf>
    <xf numFmtId="2" fontId="3" fillId="33" borderId="19" xfId="0" applyNumberFormat="1" applyFont="1" applyFill="1" applyBorder="1" applyAlignment="1">
      <alignment horizontal="right"/>
    </xf>
    <xf numFmtId="2" fontId="0" fillId="33" borderId="20" xfId="0" applyNumberFormat="1" applyFont="1" applyFill="1" applyBorder="1" applyAlignment="1">
      <alignment horizontal="left" shrinkToFit="1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3" fillId="33" borderId="23" xfId="0" applyFont="1" applyFill="1" applyBorder="1" applyAlignment="1">
      <alignment horizontal="center" vertical="center" wrapText="1"/>
    </xf>
    <xf numFmtId="2" fontId="0" fillId="33" borderId="33" xfId="0" applyNumberFormat="1" applyFont="1" applyFill="1" applyBorder="1" applyAlignment="1">
      <alignment horizontal="right" vertical="center"/>
    </xf>
    <xf numFmtId="2" fontId="0" fillId="33" borderId="34" xfId="0" applyNumberFormat="1" applyFont="1" applyFill="1" applyBorder="1" applyAlignment="1">
      <alignment horizontal="right" vertical="center"/>
    </xf>
    <xf numFmtId="2" fontId="0" fillId="0" borderId="35" xfId="0" applyNumberFormat="1" applyFont="1" applyFill="1" applyBorder="1" applyAlignment="1">
      <alignment horizontal="left" vertical="center" shrinkToFit="1"/>
    </xf>
    <xf numFmtId="2" fontId="0" fillId="0" borderId="12" xfId="57" applyNumberFormat="1" applyFont="1" applyFill="1" applyBorder="1" applyAlignment="1">
      <alignment horizontal="right" vertical="center"/>
      <protection/>
    </xf>
    <xf numFmtId="2" fontId="0" fillId="0" borderId="0" xfId="0" applyNumberFormat="1" applyFont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2" fontId="0" fillId="0" borderId="34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right" vertical="center" wrapText="1"/>
    </xf>
    <xf numFmtId="2" fontId="3" fillId="0" borderId="36" xfId="0" applyNumberFormat="1" applyFont="1" applyFill="1" applyBorder="1" applyAlignment="1">
      <alignment horizontal="right" vertical="center" wrapText="1"/>
    </xf>
    <xf numFmtId="2" fontId="0" fillId="0" borderId="37" xfId="0" applyNumberFormat="1" applyFont="1" applyFill="1" applyBorder="1" applyAlignment="1">
      <alignment horizontal="left" vertical="center" shrinkToFi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wrapText="1"/>
    </xf>
    <xf numFmtId="0" fontId="0" fillId="33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33" borderId="4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right" vertical="center" wrapText="1"/>
    </xf>
    <xf numFmtId="2" fontId="0" fillId="0" borderId="28" xfId="0" applyNumberFormat="1" applyFont="1" applyFill="1" applyBorder="1" applyAlignment="1">
      <alignment horizontal="right" vertical="center"/>
    </xf>
    <xf numFmtId="2" fontId="0" fillId="0" borderId="29" xfId="0" applyNumberFormat="1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left" vertical="center" wrapText="1"/>
    </xf>
    <xf numFmtId="2" fontId="0" fillId="0" borderId="44" xfId="0" applyNumberFormat="1" applyFont="1" applyFill="1" applyBorder="1" applyAlignment="1">
      <alignment horizontal="right" vertical="center" wrapText="1"/>
    </xf>
    <xf numFmtId="2" fontId="0" fillId="0" borderId="44" xfId="56" applyNumberFormat="1" applyFont="1" applyFill="1" applyBorder="1" applyAlignment="1">
      <alignment horizontal="right" vertical="center" wrapText="1"/>
      <protection/>
    </xf>
    <xf numFmtId="2" fontId="0" fillId="0" borderId="33" xfId="0" applyNumberFormat="1" applyFont="1" applyFill="1" applyBorder="1" applyAlignment="1">
      <alignment horizontal="right" vertical="center" wrapText="1"/>
    </xf>
    <xf numFmtId="2" fontId="0" fillId="0" borderId="12" xfId="56" applyNumberFormat="1" applyFont="1" applyFill="1" applyBorder="1" applyAlignment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right" vertical="center"/>
    </xf>
    <xf numFmtId="2" fontId="3" fillId="0" borderId="19" xfId="0" applyNumberFormat="1" applyFont="1" applyFill="1" applyBorder="1" applyAlignment="1">
      <alignment horizontal="right" vertical="center"/>
    </xf>
    <xf numFmtId="2" fontId="3" fillId="0" borderId="20" xfId="0" applyNumberFormat="1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left" vertical="center" wrapText="1"/>
    </xf>
    <xf numFmtId="2" fontId="0" fillId="0" borderId="45" xfId="0" applyNumberFormat="1" applyFont="1" applyFill="1" applyBorder="1" applyAlignment="1">
      <alignment horizontal="right" vertical="center" wrapText="1"/>
    </xf>
    <xf numFmtId="2" fontId="0" fillId="0" borderId="46" xfId="0" applyNumberFormat="1" applyFont="1" applyFill="1" applyBorder="1" applyAlignment="1">
      <alignment horizontal="left" vertical="center" shrinkToFit="1"/>
    </xf>
    <xf numFmtId="2" fontId="0" fillId="0" borderId="16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center" shrinkToFit="1"/>
    </xf>
    <xf numFmtId="2" fontId="0" fillId="0" borderId="47" xfId="0" applyNumberFormat="1" applyFont="1" applyFill="1" applyBorder="1" applyAlignment="1">
      <alignment horizontal="right" vertical="center" wrapText="1"/>
    </xf>
    <xf numFmtId="2" fontId="0" fillId="0" borderId="48" xfId="0" applyNumberFormat="1" applyFont="1" applyFill="1" applyBorder="1" applyAlignment="1">
      <alignment horizontal="right" vertical="center" wrapText="1"/>
    </xf>
    <xf numFmtId="0" fontId="0" fillId="0" borderId="49" xfId="0" applyFont="1" applyFill="1" applyBorder="1" applyAlignment="1">
      <alignment/>
    </xf>
    <xf numFmtId="0" fontId="3" fillId="0" borderId="50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2" fontId="0" fillId="0" borderId="51" xfId="0" applyNumberFormat="1" applyFont="1" applyFill="1" applyBorder="1" applyAlignment="1">
      <alignment horizontal="right" vertical="center"/>
    </xf>
    <xf numFmtId="2" fontId="0" fillId="0" borderId="52" xfId="0" applyNumberFormat="1" applyFont="1" applyFill="1" applyBorder="1" applyAlignment="1">
      <alignment horizontal="left" vertical="center" shrinkToFit="1"/>
    </xf>
    <xf numFmtId="2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53" xfId="0" applyNumberFormat="1" applyFont="1" applyFill="1" applyBorder="1" applyAlignment="1">
      <alignment horizontal="left" vertical="center" shrinkToFit="1"/>
    </xf>
    <xf numFmtId="0" fontId="3" fillId="0" borderId="54" xfId="0" applyFont="1" applyFill="1" applyBorder="1" applyAlignment="1">
      <alignment horizontal="right" vertical="center"/>
    </xf>
    <xf numFmtId="0" fontId="3" fillId="0" borderId="30" xfId="47" applyFont="1" applyFill="1" applyBorder="1" applyAlignment="1">
      <alignment horizontal="left" vertical="center"/>
      <protection/>
    </xf>
    <xf numFmtId="2" fontId="0" fillId="0" borderId="30" xfId="47" applyNumberFormat="1" applyFont="1" applyFill="1" applyBorder="1" applyAlignment="1">
      <alignment horizontal="right" vertical="center"/>
      <protection/>
    </xf>
    <xf numFmtId="2" fontId="0" fillId="0" borderId="31" xfId="47" applyNumberFormat="1" applyFont="1" applyFill="1" applyBorder="1" applyAlignment="1">
      <alignment horizontal="left" vertical="center" shrinkToFit="1"/>
      <protection/>
    </xf>
    <xf numFmtId="2" fontId="0" fillId="0" borderId="33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33" borderId="15" xfId="47" applyFont="1" applyFill="1" applyBorder="1" applyAlignment="1">
      <alignment horizontal="center" vertical="center" wrapText="1"/>
      <protection/>
    </xf>
    <xf numFmtId="0" fontId="0" fillId="0" borderId="49" xfId="0" applyFont="1" applyFill="1" applyBorder="1" applyAlignment="1">
      <alignment wrapText="1"/>
    </xf>
    <xf numFmtId="2" fontId="0" fillId="0" borderId="49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left" vertical="center" shrinkToFit="1"/>
    </xf>
  </cellXfs>
  <cellStyles count="6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eading" xfId="42"/>
    <cellStyle name="Heading1" xfId="43"/>
    <cellStyle name="Hyperlink" xfId="44"/>
    <cellStyle name="Įprastas 2" xfId="45"/>
    <cellStyle name="Įprastas 3" xfId="46"/>
    <cellStyle name="Įprastas 4" xfId="47"/>
    <cellStyle name="Įprastas 5" xfId="48"/>
    <cellStyle name="Įspėjimo tekstas" xfId="49"/>
    <cellStyle name="Išvestis" xfId="50"/>
    <cellStyle name="Įvestis" xfId="51"/>
    <cellStyle name="Comma" xfId="52"/>
    <cellStyle name="Comma [0]" xfId="53"/>
    <cellStyle name="Neutralus" xfId="54"/>
    <cellStyle name="Normal" xfId="55"/>
    <cellStyle name="Paprastas 2" xfId="56"/>
    <cellStyle name="Paprastas 3" xfId="57"/>
    <cellStyle name="Paryškinimas 1" xfId="58"/>
    <cellStyle name="Paryškinimas 2" xfId="59"/>
    <cellStyle name="Paryškinimas 3" xfId="60"/>
    <cellStyle name="Paryškinimas 4" xfId="61"/>
    <cellStyle name="Paryškinimas 5" xfId="62"/>
    <cellStyle name="Paryškinimas 6" xfId="63"/>
    <cellStyle name="Pastaba" xfId="64"/>
    <cellStyle name="Pavadinimas" xfId="65"/>
    <cellStyle name="Percent" xfId="66"/>
    <cellStyle name="Result" xfId="67"/>
    <cellStyle name="Result2" xfId="68"/>
    <cellStyle name="Skaičiavimas" xfId="69"/>
    <cellStyle name="Suma" xfId="70"/>
    <cellStyle name="Susietas langelis" xfId="71"/>
    <cellStyle name="Tikrinimo langelis" xfId="72"/>
    <cellStyle name="Currency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120" zoomScaleNormal="120" workbookViewId="0" topLeftCell="A129">
      <selection activeCell="B162" sqref="B162"/>
    </sheetView>
  </sheetViews>
  <sheetFormatPr defaultColWidth="9.140625" defaultRowHeight="12.75"/>
  <cols>
    <col min="1" max="1" width="5.57421875" style="4" customWidth="1"/>
    <col min="2" max="2" width="47.57421875" style="5" customWidth="1"/>
    <col min="3" max="3" width="21.00390625" style="5" customWidth="1"/>
    <col min="4" max="4" width="12.57421875" style="6" customWidth="1"/>
    <col min="5" max="5" width="11.7109375" style="6" customWidth="1"/>
    <col min="6" max="6" width="14.421875" style="6" customWidth="1"/>
    <col min="7" max="7" width="9.00390625" style="6" customWidth="1"/>
    <col min="8" max="8" width="11.7109375" style="6" customWidth="1"/>
    <col min="9" max="9" width="12.28125" style="4" bestFit="1" customWidth="1"/>
    <col min="10" max="10" width="9.140625" style="4" customWidth="1"/>
    <col min="11" max="11" width="19.00390625" style="4" customWidth="1"/>
    <col min="12" max="12" width="17.28125" style="0" customWidth="1"/>
    <col min="13" max="13" width="9.57421875" style="0" bestFit="1" customWidth="1"/>
    <col min="14" max="14" width="11.57421875" style="0" bestFit="1" customWidth="1"/>
    <col min="15" max="19" width="10.57421875" style="0" bestFit="1" customWidth="1"/>
  </cols>
  <sheetData>
    <row r="1" spans="1:21" s="8" customFormat="1" ht="37.5" customHeight="1" thickBot="1">
      <c r="A1" s="64" t="s">
        <v>29</v>
      </c>
      <c r="B1" s="91" t="s">
        <v>0</v>
      </c>
      <c r="C1" s="91" t="s">
        <v>72</v>
      </c>
      <c r="D1" s="92" t="s">
        <v>64</v>
      </c>
      <c r="E1" s="92" t="s">
        <v>65</v>
      </c>
      <c r="F1" s="93" t="s">
        <v>254</v>
      </c>
      <c r="G1" s="92" t="s">
        <v>18</v>
      </c>
      <c r="H1" s="94" t="s">
        <v>34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15" customFormat="1" ht="12.75">
      <c r="A2" s="14"/>
      <c r="B2" s="70" t="s">
        <v>228</v>
      </c>
      <c r="C2" s="70"/>
      <c r="D2" s="95"/>
      <c r="E2" s="95"/>
      <c r="F2" s="95"/>
      <c r="G2" s="96"/>
      <c r="H2" s="97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s="15" customFormat="1" ht="12.75">
      <c r="A3" s="16">
        <v>1</v>
      </c>
      <c r="B3" s="98" t="s">
        <v>234</v>
      </c>
      <c r="C3" s="56" t="s">
        <v>150</v>
      </c>
      <c r="D3" s="99">
        <v>582215.01</v>
      </c>
      <c r="E3" s="100">
        <v>143555.53</v>
      </c>
      <c r="F3" s="41">
        <f>SUM(D3-E3)</f>
        <v>438659.48</v>
      </c>
      <c r="G3" s="55">
        <v>580.15</v>
      </c>
      <c r="H3" s="42" t="s">
        <v>28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15" customFormat="1" ht="12.75">
      <c r="A4" s="16">
        <v>2</v>
      </c>
      <c r="B4" s="54" t="s">
        <v>235</v>
      </c>
      <c r="C4" s="72" t="s">
        <v>149</v>
      </c>
      <c r="D4" s="55">
        <v>1091933.21</v>
      </c>
      <c r="E4" s="102">
        <v>268933.31</v>
      </c>
      <c r="F4" s="41">
        <f>SUM(D4-E4)</f>
        <v>822999.8999999999</v>
      </c>
      <c r="G4" s="55">
        <v>2190.45</v>
      </c>
      <c r="H4" s="42" t="s">
        <v>28</v>
      </c>
      <c r="I4" s="35"/>
      <c r="J4" s="63"/>
      <c r="K4" s="63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s="15" customFormat="1" ht="12.75">
      <c r="A5" s="16">
        <v>3</v>
      </c>
      <c r="B5" s="40" t="s">
        <v>236</v>
      </c>
      <c r="C5" s="103" t="s">
        <v>151</v>
      </c>
      <c r="D5" s="55">
        <v>2082223.41</v>
      </c>
      <c r="E5" s="102">
        <v>417096.71</v>
      </c>
      <c r="F5" s="41">
        <f>SUM(D5-E5)</f>
        <v>1665126.7</v>
      </c>
      <c r="G5" s="55">
        <v>979.44</v>
      </c>
      <c r="H5" s="42" t="s">
        <v>28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10" s="8" customFormat="1" ht="13.5" thickBot="1">
      <c r="A6" s="9">
        <v>4</v>
      </c>
      <c r="B6" s="104" t="s">
        <v>167</v>
      </c>
      <c r="C6" s="56" t="s">
        <v>155</v>
      </c>
      <c r="D6" s="41">
        <v>380367.68</v>
      </c>
      <c r="E6" s="41">
        <v>207902.16</v>
      </c>
      <c r="F6" s="41">
        <f>SUM(D6-E6)</f>
        <v>172465.52</v>
      </c>
      <c r="G6" s="41">
        <v>884.18</v>
      </c>
      <c r="H6" s="42" t="s">
        <v>28</v>
      </c>
      <c r="I6" s="35"/>
      <c r="J6" s="35"/>
    </row>
    <row r="7" spans="1:21" s="15" customFormat="1" ht="13.5" thickBot="1">
      <c r="A7" s="19"/>
      <c r="B7" s="105" t="s">
        <v>22</v>
      </c>
      <c r="C7" s="105"/>
      <c r="D7" s="106">
        <f>SUM(D3:D6)</f>
        <v>4136739.31</v>
      </c>
      <c r="E7" s="106">
        <f>SUM(E3:E6)</f>
        <v>1037487.7100000001</v>
      </c>
      <c r="F7" s="106">
        <f>SUM(F3:F6)</f>
        <v>3099251.6</v>
      </c>
      <c r="G7" s="106">
        <f>SUM(G3:G5)</f>
        <v>3750.04</v>
      </c>
      <c r="H7" s="107"/>
      <c r="I7" s="63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s="8" customFormat="1" ht="12.75" customHeight="1">
      <c r="A8" s="23"/>
      <c r="B8" s="108" t="s">
        <v>175</v>
      </c>
      <c r="C8" s="108"/>
      <c r="D8" s="109"/>
      <c r="E8" s="109"/>
      <c r="F8" s="109"/>
      <c r="G8" s="109"/>
      <c r="H8" s="110"/>
      <c r="I8" s="63"/>
      <c r="J8" s="35"/>
      <c r="K8" s="63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s="15" customFormat="1" ht="13.5" thickBot="1">
      <c r="A9" s="24">
        <v>5</v>
      </c>
      <c r="B9" s="40" t="s">
        <v>238</v>
      </c>
      <c r="C9" s="40" t="s">
        <v>160</v>
      </c>
      <c r="D9" s="41">
        <v>982112.51</v>
      </c>
      <c r="E9" s="111">
        <v>191649.22</v>
      </c>
      <c r="F9" s="71">
        <f>SUM(D9-E9)</f>
        <v>790463.29</v>
      </c>
      <c r="G9" s="41">
        <v>1049.2</v>
      </c>
      <c r="H9" s="42" t="s">
        <v>28</v>
      </c>
      <c r="I9" s="63"/>
      <c r="J9" s="35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15" customFormat="1" ht="13.5" thickBot="1">
      <c r="A10" s="26"/>
      <c r="B10" s="105" t="s">
        <v>22</v>
      </c>
      <c r="C10" s="105"/>
      <c r="D10" s="106">
        <f>SUM(D9:D9)</f>
        <v>982112.51</v>
      </c>
      <c r="E10" s="106">
        <f>SUM(E9:E9)</f>
        <v>191649.22</v>
      </c>
      <c r="F10" s="46">
        <f>SUM(F9:F9)</f>
        <v>790463.29</v>
      </c>
      <c r="G10" s="106">
        <f>SUM(G9:G9)</f>
        <v>1049.2</v>
      </c>
      <c r="H10" s="34"/>
      <c r="I10" s="63"/>
      <c r="J10" s="6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s="8" customFormat="1" ht="12.75" customHeight="1">
      <c r="A11" s="23"/>
      <c r="B11" s="108" t="s">
        <v>229</v>
      </c>
      <c r="C11" s="108"/>
      <c r="D11" s="109"/>
      <c r="E11" s="109"/>
      <c r="F11" s="109"/>
      <c r="G11" s="109"/>
      <c r="H11" s="110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s="15" customFormat="1" ht="12.75">
      <c r="A12" s="9">
        <v>6</v>
      </c>
      <c r="B12" s="54" t="s">
        <v>36</v>
      </c>
      <c r="C12" s="56" t="s">
        <v>153</v>
      </c>
      <c r="D12" s="55">
        <v>224718.56</v>
      </c>
      <c r="E12" s="55">
        <v>77855.13</v>
      </c>
      <c r="F12" s="41">
        <f>SUM(D12-E12)</f>
        <v>146863.43</v>
      </c>
      <c r="G12" s="55">
        <v>284.54</v>
      </c>
      <c r="H12" s="42" t="s">
        <v>19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1" s="15" customFormat="1" ht="12.75">
      <c r="A13" s="9">
        <v>7</v>
      </c>
      <c r="B13" s="54" t="s">
        <v>231</v>
      </c>
      <c r="C13" s="56" t="s">
        <v>230</v>
      </c>
      <c r="D13" s="55">
        <v>18654.26</v>
      </c>
      <c r="E13" s="55">
        <v>4103.76</v>
      </c>
      <c r="F13" s="41">
        <f>SUM(D13-E13)</f>
        <v>14550.499999999998</v>
      </c>
      <c r="G13" s="55">
        <v>14.27</v>
      </c>
      <c r="H13" s="42" t="s">
        <v>19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s="15" customFormat="1" ht="13.5" thickBot="1">
      <c r="A14" s="9">
        <v>8</v>
      </c>
      <c r="B14" s="56" t="s">
        <v>282</v>
      </c>
      <c r="C14" s="56" t="s">
        <v>281</v>
      </c>
      <c r="D14" s="56">
        <v>2918.61</v>
      </c>
      <c r="E14" s="56">
        <v>2918.61</v>
      </c>
      <c r="F14" s="41">
        <f>SUM(D14-E14)</f>
        <v>0</v>
      </c>
      <c r="G14" s="55"/>
      <c r="H14" s="42" t="s">
        <v>19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s="15" customFormat="1" ht="13.5" thickBot="1">
      <c r="A15" s="26"/>
      <c r="B15" s="105" t="s">
        <v>22</v>
      </c>
      <c r="C15" s="105"/>
      <c r="D15" s="106">
        <f>SUM(D12:D14)</f>
        <v>246291.43</v>
      </c>
      <c r="E15" s="106">
        <f>SUM(E12:E14)</f>
        <v>84877.5</v>
      </c>
      <c r="F15" s="46">
        <f>SUM(F12:F14)</f>
        <v>161413.93</v>
      </c>
      <c r="G15" s="106">
        <f>SUM(G12:G13)</f>
        <v>298.81</v>
      </c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s="8" customFormat="1" ht="12.75" customHeight="1">
      <c r="A16" s="30"/>
      <c r="B16" s="112" t="s">
        <v>70</v>
      </c>
      <c r="C16" s="112"/>
      <c r="D16" s="49"/>
      <c r="E16" s="49"/>
      <c r="F16" s="49"/>
      <c r="G16" s="49"/>
      <c r="H16" s="5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 s="8" customFormat="1" ht="12.75" customHeight="1">
      <c r="A17" s="31">
        <v>9</v>
      </c>
      <c r="B17" s="17" t="s">
        <v>71</v>
      </c>
      <c r="C17" s="56" t="s">
        <v>156</v>
      </c>
      <c r="D17" s="41">
        <v>124283.19</v>
      </c>
      <c r="E17" s="128">
        <v>59008.58</v>
      </c>
      <c r="F17" s="41">
        <f>SUM(D17-E17)</f>
        <v>65274.61</v>
      </c>
      <c r="G17" s="41">
        <v>284.04</v>
      </c>
      <c r="H17" s="42" t="s">
        <v>19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10" s="8" customFormat="1" ht="12.75" customHeight="1" thickBot="1">
      <c r="A18" s="7">
        <v>10</v>
      </c>
      <c r="B18" s="17" t="s">
        <v>227</v>
      </c>
      <c r="C18" s="72" t="s">
        <v>226</v>
      </c>
      <c r="D18" s="113">
        <v>381631.85</v>
      </c>
      <c r="E18" s="129">
        <v>135613.53</v>
      </c>
      <c r="F18" s="114">
        <f>SUM(D18-E18)</f>
        <v>246018.31999999998</v>
      </c>
      <c r="G18" s="113">
        <v>283.43</v>
      </c>
      <c r="H18" s="67" t="s">
        <v>19</v>
      </c>
      <c r="I18" s="35"/>
      <c r="J18" s="35"/>
    </row>
    <row r="19" spans="1:8" s="35" customFormat="1" ht="12.75" customHeight="1" thickBot="1">
      <c r="A19" s="32"/>
      <c r="B19" s="105" t="s">
        <v>22</v>
      </c>
      <c r="C19" s="105"/>
      <c r="D19" s="106">
        <f>SUM(D17:D18)</f>
        <v>505915.04</v>
      </c>
      <c r="E19" s="106">
        <f>SUM(E17:E18)</f>
        <v>194622.11</v>
      </c>
      <c r="F19" s="33">
        <f>SUM(F17:F18)</f>
        <v>311292.93</v>
      </c>
      <c r="G19" s="106">
        <f>SUM(G17:G18)</f>
        <v>567.47</v>
      </c>
      <c r="H19" s="34"/>
    </row>
    <row r="20" spans="1:10" s="8" customFormat="1" ht="12.75" customHeight="1">
      <c r="A20" s="30"/>
      <c r="B20" s="112" t="s">
        <v>25</v>
      </c>
      <c r="C20" s="112"/>
      <c r="D20" s="49"/>
      <c r="E20" s="49"/>
      <c r="F20" s="49"/>
      <c r="G20" s="49"/>
      <c r="H20" s="50"/>
      <c r="I20" s="35"/>
      <c r="J20" s="35"/>
    </row>
    <row r="21" spans="1:10" s="8" customFormat="1" ht="12.75" customHeight="1">
      <c r="A21" s="31">
        <v>11</v>
      </c>
      <c r="B21" s="17" t="s">
        <v>30</v>
      </c>
      <c r="C21" s="17" t="s">
        <v>146</v>
      </c>
      <c r="D21" s="44">
        <v>56454.47</v>
      </c>
      <c r="E21" s="44">
        <v>15537</v>
      </c>
      <c r="F21" s="71">
        <f>SUM(D21-E21)</f>
        <v>40917.47</v>
      </c>
      <c r="G21" s="44">
        <v>1118.97</v>
      </c>
      <c r="H21" s="18" t="s">
        <v>19</v>
      </c>
      <c r="I21" s="35"/>
      <c r="J21" s="35"/>
    </row>
    <row r="22" spans="1:10" s="8" customFormat="1" ht="12.75" customHeight="1" thickBot="1">
      <c r="A22" s="16">
        <v>12</v>
      </c>
      <c r="B22" s="40" t="s">
        <v>239</v>
      </c>
      <c r="C22" s="40" t="s">
        <v>145</v>
      </c>
      <c r="D22" s="55">
        <v>68988.07</v>
      </c>
      <c r="E22" s="55">
        <v>15412</v>
      </c>
      <c r="F22" s="41">
        <f>SUM(D22-E22)</f>
        <v>53576.07000000001</v>
      </c>
      <c r="G22" s="55">
        <v>128.64</v>
      </c>
      <c r="H22" s="18" t="s">
        <v>19</v>
      </c>
      <c r="I22" s="35"/>
      <c r="J22" s="35"/>
    </row>
    <row r="23" spans="1:8" s="35" customFormat="1" ht="12.75" customHeight="1" thickBot="1">
      <c r="A23" s="32"/>
      <c r="B23" s="105" t="s">
        <v>22</v>
      </c>
      <c r="C23" s="105"/>
      <c r="D23" s="106">
        <f>SUM(D21:D21)</f>
        <v>56454.47</v>
      </c>
      <c r="E23" s="106">
        <f>SUM(E21:E22)</f>
        <v>30949</v>
      </c>
      <c r="F23" s="33">
        <f>SUM(F21:F22)</f>
        <v>94493.54000000001</v>
      </c>
      <c r="G23" s="106">
        <f>SUM(G21:G22)</f>
        <v>1247.6100000000001</v>
      </c>
      <c r="H23" s="34"/>
    </row>
    <row r="24" spans="1:8" s="35" customFormat="1" ht="12.75" customHeight="1">
      <c r="A24" s="36"/>
      <c r="B24" s="133" t="s">
        <v>35</v>
      </c>
      <c r="C24" s="133"/>
      <c r="D24" s="133"/>
      <c r="E24" s="37"/>
      <c r="F24" s="37"/>
      <c r="G24" s="37"/>
      <c r="H24" s="38"/>
    </row>
    <row r="25" spans="1:8" s="35" customFormat="1" ht="12.75">
      <c r="A25" s="39">
        <v>13</v>
      </c>
      <c r="B25" s="40" t="s">
        <v>36</v>
      </c>
      <c r="C25" s="56" t="s">
        <v>153</v>
      </c>
      <c r="D25" s="41">
        <v>149337</v>
      </c>
      <c r="E25" s="41">
        <v>33614.63</v>
      </c>
      <c r="F25" s="101">
        <f>SUM(D25-E25)</f>
        <v>115722.37</v>
      </c>
      <c r="G25" s="41">
        <v>178.11</v>
      </c>
      <c r="H25" s="42" t="s">
        <v>19</v>
      </c>
    </row>
    <row r="26" spans="1:8" s="35" customFormat="1" ht="13.5" thickBot="1">
      <c r="A26" s="43">
        <v>14</v>
      </c>
      <c r="B26" s="17" t="s">
        <v>240</v>
      </c>
      <c r="C26" s="115" t="s">
        <v>155</v>
      </c>
      <c r="D26" s="44">
        <v>68288.14</v>
      </c>
      <c r="E26" s="44">
        <v>31201.94</v>
      </c>
      <c r="F26" s="71">
        <f>SUM(D26-E26)</f>
        <v>37086.2</v>
      </c>
      <c r="G26" s="44">
        <v>144.17</v>
      </c>
      <c r="H26" s="18" t="s">
        <v>19</v>
      </c>
    </row>
    <row r="27" spans="1:8" s="35" customFormat="1" ht="13.5" thickBot="1">
      <c r="A27" s="32"/>
      <c r="B27" s="45" t="s">
        <v>22</v>
      </c>
      <c r="C27" s="45"/>
      <c r="D27" s="46">
        <f>SUM(D25:D26)</f>
        <v>217625.14</v>
      </c>
      <c r="E27" s="46">
        <f>SUM(E25:E26)</f>
        <v>64816.56999999999</v>
      </c>
      <c r="F27" s="46">
        <f>SUM(F25:F26)</f>
        <v>152808.57</v>
      </c>
      <c r="G27" s="46">
        <f>SUM(G25:G26)</f>
        <v>322.28</v>
      </c>
      <c r="H27" s="34"/>
    </row>
    <row r="28" spans="1:8" s="35" customFormat="1" ht="12.75" customHeight="1">
      <c r="A28" s="47"/>
      <c r="B28" s="48" t="s">
        <v>24</v>
      </c>
      <c r="C28" s="48"/>
      <c r="D28" s="49"/>
      <c r="E28" s="49"/>
      <c r="F28" s="49"/>
      <c r="G28" s="49"/>
      <c r="H28" s="50"/>
    </row>
    <row r="29" spans="1:8" s="35" customFormat="1" ht="12.75" customHeight="1" thickBot="1">
      <c r="A29" s="51">
        <v>15</v>
      </c>
      <c r="B29" s="17" t="s">
        <v>32</v>
      </c>
      <c r="C29" s="17" t="s">
        <v>148</v>
      </c>
      <c r="D29" s="44">
        <v>140299.44</v>
      </c>
      <c r="E29" s="44">
        <v>23083.76</v>
      </c>
      <c r="F29" s="71">
        <f>SUM(D29-E29)</f>
        <v>117215.68000000001</v>
      </c>
      <c r="G29" s="44">
        <v>438.6</v>
      </c>
      <c r="H29" s="18" t="s">
        <v>28</v>
      </c>
    </row>
    <row r="30" spans="1:8" s="35" customFormat="1" ht="13.5" thickBot="1">
      <c r="A30" s="32"/>
      <c r="B30" s="45" t="s">
        <v>22</v>
      </c>
      <c r="C30" s="45"/>
      <c r="D30" s="106">
        <f>SUM(D29:D29)</f>
        <v>140299.44</v>
      </c>
      <c r="E30" s="106">
        <f>SUM(E29:E29)</f>
        <v>23083.76</v>
      </c>
      <c r="F30" s="33">
        <f>SUM(F29:F29)</f>
        <v>117215.68000000001</v>
      </c>
      <c r="G30" s="106">
        <f>SUM(G29:G29)</f>
        <v>438.6</v>
      </c>
      <c r="H30" s="34"/>
    </row>
    <row r="31" spans="1:8" s="8" customFormat="1" ht="12.75">
      <c r="A31" s="30"/>
      <c r="B31" s="48" t="s">
        <v>23</v>
      </c>
      <c r="C31" s="48"/>
      <c r="D31" s="49"/>
      <c r="E31" s="49"/>
      <c r="F31" s="49"/>
      <c r="G31" s="49"/>
      <c r="H31" s="50"/>
    </row>
    <row r="32" spans="1:8" s="8" customFormat="1" ht="13.5" thickBot="1">
      <c r="A32" s="7">
        <v>16</v>
      </c>
      <c r="B32" s="17" t="s">
        <v>31</v>
      </c>
      <c r="C32" s="72" t="s">
        <v>154</v>
      </c>
      <c r="D32" s="44">
        <v>481150.76</v>
      </c>
      <c r="E32" s="44">
        <v>66103.41</v>
      </c>
      <c r="F32" s="71">
        <f>SUM(D32-E32)</f>
        <v>415047.35</v>
      </c>
      <c r="G32" s="44">
        <v>278.77</v>
      </c>
      <c r="H32" s="18" t="s">
        <v>28</v>
      </c>
    </row>
    <row r="33" spans="1:8" s="35" customFormat="1" ht="13.5" thickBot="1">
      <c r="A33" s="32"/>
      <c r="B33" s="45" t="s">
        <v>22</v>
      </c>
      <c r="C33" s="45"/>
      <c r="D33" s="106">
        <f>SUM(D32:D32)</f>
        <v>481150.76</v>
      </c>
      <c r="E33" s="106">
        <f>SUM(E32:E32)</f>
        <v>66103.41</v>
      </c>
      <c r="F33" s="33">
        <f>SUM(F32:F32)</f>
        <v>415047.35</v>
      </c>
      <c r="G33" s="106">
        <f>SUM(G32:G32)</f>
        <v>278.77</v>
      </c>
      <c r="H33" s="34"/>
    </row>
    <row r="34" spans="1:8" s="8" customFormat="1" ht="12.75" customHeight="1">
      <c r="A34" s="30"/>
      <c r="B34" s="48" t="s">
        <v>37</v>
      </c>
      <c r="C34" s="48"/>
      <c r="D34" s="49"/>
      <c r="E34" s="49"/>
      <c r="F34" s="49"/>
      <c r="G34" s="49"/>
      <c r="H34" s="50"/>
    </row>
    <row r="35" spans="1:8" s="35" customFormat="1" ht="27.75" customHeight="1" thickBot="1">
      <c r="A35" s="43">
        <v>17</v>
      </c>
      <c r="B35" s="17" t="s">
        <v>232</v>
      </c>
      <c r="C35" s="72" t="s">
        <v>157</v>
      </c>
      <c r="D35" s="52">
        <v>241672.2</v>
      </c>
      <c r="E35" s="53">
        <v>61138.42</v>
      </c>
      <c r="F35" s="71">
        <f>SUM(D35-E35)</f>
        <v>180533.78000000003</v>
      </c>
      <c r="G35" s="44">
        <v>346.1</v>
      </c>
      <c r="H35" s="18" t="s">
        <v>27</v>
      </c>
    </row>
    <row r="36" spans="1:8" s="35" customFormat="1" ht="12.75" customHeight="1" thickBot="1">
      <c r="A36" s="32"/>
      <c r="B36" s="45" t="s">
        <v>22</v>
      </c>
      <c r="C36" s="45"/>
      <c r="D36" s="106">
        <f>SUM(D35:D35)</f>
        <v>241672.2</v>
      </c>
      <c r="E36" s="106">
        <f>SUM(E35:E35)</f>
        <v>61138.42</v>
      </c>
      <c r="F36" s="33">
        <f>SUM(F35:F35)</f>
        <v>180533.78000000003</v>
      </c>
      <c r="G36" s="106">
        <f>SUM(G35:G35)</f>
        <v>346.1</v>
      </c>
      <c r="H36" s="34"/>
    </row>
    <row r="37" spans="1:8" s="35" customFormat="1" ht="12.75">
      <c r="A37" s="36"/>
      <c r="B37" s="70" t="s">
        <v>68</v>
      </c>
      <c r="C37" s="70"/>
      <c r="D37" s="37"/>
      <c r="E37" s="37"/>
      <c r="F37" s="37"/>
      <c r="G37" s="37"/>
      <c r="H37" s="38"/>
    </row>
    <row r="38" spans="1:8" s="35" customFormat="1" ht="13.5" thickBot="1">
      <c r="A38" s="51">
        <v>18</v>
      </c>
      <c r="B38" s="17" t="s">
        <v>241</v>
      </c>
      <c r="C38" s="17" t="s">
        <v>158</v>
      </c>
      <c r="D38" s="44">
        <v>96471.51</v>
      </c>
      <c r="E38" s="44">
        <v>11254.6</v>
      </c>
      <c r="F38" s="71">
        <f>SUM(D38-E38)</f>
        <v>85216.90999999999</v>
      </c>
      <c r="G38" s="44">
        <v>19.94</v>
      </c>
      <c r="H38" s="18" t="s">
        <v>62</v>
      </c>
    </row>
    <row r="39" spans="1:8" s="35" customFormat="1" ht="13.5" thickBot="1">
      <c r="A39" s="32"/>
      <c r="B39" s="45" t="s">
        <v>22</v>
      </c>
      <c r="C39" s="45"/>
      <c r="D39" s="106">
        <f>SUM(D38:D38)</f>
        <v>96471.51</v>
      </c>
      <c r="E39" s="106">
        <f>SUM(E38:E38)</f>
        <v>11254.6</v>
      </c>
      <c r="F39" s="33">
        <f>SUM(F38:F38)</f>
        <v>85216.90999999999</v>
      </c>
      <c r="G39" s="106">
        <f>SUM(G38:G38)</f>
        <v>19.94</v>
      </c>
      <c r="H39" s="34"/>
    </row>
    <row r="40" spans="1:8" s="8" customFormat="1" ht="12.75">
      <c r="A40" s="30"/>
      <c r="B40" s="48" t="s">
        <v>69</v>
      </c>
      <c r="C40" s="48"/>
      <c r="D40" s="49"/>
      <c r="E40" s="49"/>
      <c r="F40" s="49"/>
      <c r="G40" s="49"/>
      <c r="H40" s="50"/>
    </row>
    <row r="41" spans="1:8" s="8" customFormat="1" ht="12.75">
      <c r="A41" s="9">
        <v>19</v>
      </c>
      <c r="B41" s="98" t="s">
        <v>171</v>
      </c>
      <c r="C41" s="98" t="s">
        <v>173</v>
      </c>
      <c r="D41" s="99">
        <v>22757.97</v>
      </c>
      <c r="E41" s="100">
        <v>6258.12</v>
      </c>
      <c r="F41" s="71">
        <f>SUM(D41-E41)</f>
        <v>16499.850000000002</v>
      </c>
      <c r="G41" s="55">
        <v>148.04</v>
      </c>
      <c r="H41" s="42" t="s">
        <v>27</v>
      </c>
    </row>
    <row r="42" spans="1:8" s="8" customFormat="1" ht="13.5" thickBot="1">
      <c r="A42" s="9">
        <v>20</v>
      </c>
      <c r="B42" s="98" t="s">
        <v>172</v>
      </c>
      <c r="C42" s="98" t="s">
        <v>174</v>
      </c>
      <c r="D42" s="99">
        <v>2582.89</v>
      </c>
      <c r="E42" s="100">
        <v>710.16</v>
      </c>
      <c r="F42" s="71">
        <f>SUM(D42-E42)</f>
        <v>1872.73</v>
      </c>
      <c r="G42" s="55">
        <v>70.24</v>
      </c>
      <c r="H42" s="42" t="s">
        <v>27</v>
      </c>
    </row>
    <row r="43" spans="1:14" s="35" customFormat="1" ht="13.5" thickBot="1">
      <c r="A43" s="84"/>
      <c r="B43" s="74" t="s">
        <v>22</v>
      </c>
      <c r="C43" s="74"/>
      <c r="D43" s="75">
        <f>SUM(D41:D42)</f>
        <v>25340.86</v>
      </c>
      <c r="E43" s="75">
        <f>SUM(E41:E42)</f>
        <v>6968.28</v>
      </c>
      <c r="F43" s="75">
        <f>SUM(F41:F42)</f>
        <v>18372.58</v>
      </c>
      <c r="G43" s="75">
        <f>SUM(G41:G42)</f>
        <v>218.27999999999997</v>
      </c>
      <c r="H43" s="76"/>
      <c r="I43" s="8"/>
      <c r="J43" s="8"/>
      <c r="K43" s="8"/>
      <c r="L43" s="8"/>
      <c r="M43" s="8"/>
      <c r="N43" s="8"/>
    </row>
    <row r="44" spans="1:14" s="35" customFormat="1" ht="12.75">
      <c r="A44" s="77"/>
      <c r="B44" s="116" t="s">
        <v>1</v>
      </c>
      <c r="C44" s="117"/>
      <c r="D44" s="118"/>
      <c r="E44" s="118"/>
      <c r="F44" s="118"/>
      <c r="G44" s="118"/>
      <c r="H44" s="119"/>
      <c r="I44" s="8"/>
      <c r="J44" s="8"/>
      <c r="K44" s="8"/>
      <c r="L44" s="8"/>
      <c r="M44" s="8"/>
      <c r="N44" s="8"/>
    </row>
    <row r="45" spans="1:14" s="35" customFormat="1" ht="12.75">
      <c r="A45" s="9">
        <v>21</v>
      </c>
      <c r="B45" s="79" t="s">
        <v>162</v>
      </c>
      <c r="C45" s="54" t="s">
        <v>141</v>
      </c>
      <c r="D45" s="55">
        <v>16266.51</v>
      </c>
      <c r="E45" s="55">
        <v>16266.51</v>
      </c>
      <c r="F45" s="41">
        <f aca="true" t="shared" si="0" ref="F45:F56">SUM(D45-E45)</f>
        <v>0</v>
      </c>
      <c r="G45" s="55">
        <v>68.25</v>
      </c>
      <c r="H45" s="42" t="s">
        <v>27</v>
      </c>
      <c r="I45" s="8"/>
      <c r="J45" s="8"/>
      <c r="K45" s="8"/>
      <c r="L45" s="8"/>
      <c r="M45" s="8"/>
      <c r="N45" s="8"/>
    </row>
    <row r="46" spans="1:14" s="35" customFormat="1" ht="12.75">
      <c r="A46" s="9">
        <v>22</v>
      </c>
      <c r="B46" s="79" t="s">
        <v>163</v>
      </c>
      <c r="C46" s="54" t="s">
        <v>142</v>
      </c>
      <c r="D46" s="55">
        <v>190834.97</v>
      </c>
      <c r="E46" s="55">
        <v>52337.25</v>
      </c>
      <c r="F46" s="41">
        <f t="shared" si="0"/>
        <v>138497.72</v>
      </c>
      <c r="G46" s="55">
        <v>137.1</v>
      </c>
      <c r="H46" s="42" t="s">
        <v>27</v>
      </c>
      <c r="I46" s="8"/>
      <c r="J46" s="8"/>
      <c r="K46" s="8"/>
      <c r="L46" s="8"/>
      <c r="M46" s="8"/>
      <c r="N46" s="8"/>
    </row>
    <row r="47" spans="1:14" s="35" customFormat="1" ht="12.75">
      <c r="A47" s="9">
        <v>23</v>
      </c>
      <c r="B47" s="79" t="s">
        <v>276</v>
      </c>
      <c r="C47" s="54" t="s">
        <v>169</v>
      </c>
      <c r="D47" s="55">
        <v>1888597.42</v>
      </c>
      <c r="E47" s="55">
        <v>167407.87</v>
      </c>
      <c r="F47" s="41">
        <f t="shared" si="0"/>
        <v>1721189.5499999998</v>
      </c>
      <c r="G47" s="55">
        <v>1412.22</v>
      </c>
      <c r="H47" s="42" t="s">
        <v>63</v>
      </c>
      <c r="I47" s="69"/>
      <c r="J47" s="8"/>
      <c r="K47" s="8"/>
      <c r="L47" s="8"/>
      <c r="M47" s="8"/>
      <c r="N47" s="8"/>
    </row>
    <row r="48" spans="1:14" s="35" customFormat="1" ht="25.5">
      <c r="A48" s="9">
        <v>24</v>
      </c>
      <c r="B48" s="104" t="s">
        <v>75</v>
      </c>
      <c r="C48" s="54" t="s">
        <v>74</v>
      </c>
      <c r="D48" s="55">
        <v>1204070.59</v>
      </c>
      <c r="E48" s="55">
        <v>234201.65</v>
      </c>
      <c r="F48" s="41">
        <f>SUM(D48-E48)</f>
        <v>969868.9400000001</v>
      </c>
      <c r="G48" s="55">
        <v>1213.19</v>
      </c>
      <c r="H48" s="120" t="s">
        <v>245</v>
      </c>
      <c r="I48" s="8"/>
      <c r="J48" s="8"/>
      <c r="K48" s="8"/>
      <c r="L48" s="8"/>
      <c r="M48" s="8"/>
      <c r="N48" s="8"/>
    </row>
    <row r="49" spans="1:14" s="35" customFormat="1" ht="12.75">
      <c r="A49" s="9">
        <v>25</v>
      </c>
      <c r="B49" s="104" t="s">
        <v>164</v>
      </c>
      <c r="C49" s="40" t="s">
        <v>147</v>
      </c>
      <c r="D49" s="41">
        <v>43845.28</v>
      </c>
      <c r="E49" s="41">
        <v>14831.66</v>
      </c>
      <c r="F49" s="41">
        <f t="shared" si="0"/>
        <v>29013.62</v>
      </c>
      <c r="G49" s="41">
        <v>303.18</v>
      </c>
      <c r="H49" s="42" t="s">
        <v>27</v>
      </c>
      <c r="I49" s="8"/>
      <c r="J49" s="8"/>
      <c r="K49" s="8"/>
      <c r="L49" s="8"/>
      <c r="M49" s="8"/>
      <c r="N49" s="8"/>
    </row>
    <row r="50" spans="1:14" s="35" customFormat="1" ht="12.75">
      <c r="A50" s="9">
        <v>26</v>
      </c>
      <c r="B50" s="104" t="s">
        <v>165</v>
      </c>
      <c r="C50" s="40" t="s">
        <v>144</v>
      </c>
      <c r="D50" s="55">
        <v>1584513.11</v>
      </c>
      <c r="E50" s="55">
        <v>324174.64</v>
      </c>
      <c r="F50" s="41">
        <f t="shared" si="0"/>
        <v>1260338.4700000002</v>
      </c>
      <c r="G50" s="55">
        <v>993.41</v>
      </c>
      <c r="H50" s="42" t="s">
        <v>21</v>
      </c>
      <c r="I50" s="8"/>
      <c r="J50" s="8"/>
      <c r="K50" s="8"/>
      <c r="L50" s="8"/>
      <c r="M50" s="8"/>
      <c r="N50" s="8"/>
    </row>
    <row r="51" spans="1:8" s="35" customFormat="1" ht="12.75">
      <c r="A51" s="9">
        <v>27</v>
      </c>
      <c r="B51" s="79" t="s">
        <v>166</v>
      </c>
      <c r="C51" s="54" t="s">
        <v>170</v>
      </c>
      <c r="D51" s="55">
        <v>35797.9</v>
      </c>
      <c r="E51" s="55">
        <v>20368.13</v>
      </c>
      <c r="F51" s="41">
        <f t="shared" si="0"/>
        <v>15429.77</v>
      </c>
      <c r="G51" s="55">
        <v>142.29</v>
      </c>
      <c r="H51" s="42" t="s">
        <v>27</v>
      </c>
    </row>
    <row r="52" spans="1:14" s="35" customFormat="1" ht="12.75">
      <c r="A52" s="9">
        <v>28</v>
      </c>
      <c r="B52" s="79" t="s">
        <v>168</v>
      </c>
      <c r="C52" s="56" t="s">
        <v>161</v>
      </c>
      <c r="D52" s="55">
        <v>261570.18</v>
      </c>
      <c r="E52" s="55">
        <v>17893.41</v>
      </c>
      <c r="F52" s="41">
        <f t="shared" si="0"/>
        <v>243676.77</v>
      </c>
      <c r="G52" s="55">
        <v>376.48</v>
      </c>
      <c r="H52" s="42" t="s">
        <v>62</v>
      </c>
      <c r="I52" s="69"/>
      <c r="J52" s="8"/>
      <c r="K52" s="8"/>
      <c r="L52" s="8"/>
      <c r="M52" s="8"/>
      <c r="N52" s="8"/>
    </row>
    <row r="53" spans="1:14" s="35" customFormat="1" ht="12.75">
      <c r="A53" s="9">
        <v>29</v>
      </c>
      <c r="B53" s="79" t="s">
        <v>66</v>
      </c>
      <c r="C53" s="54" t="s">
        <v>143</v>
      </c>
      <c r="D53" s="55">
        <v>2633.8</v>
      </c>
      <c r="E53" s="55">
        <v>2633.8</v>
      </c>
      <c r="F53" s="41">
        <f t="shared" si="0"/>
        <v>0</v>
      </c>
      <c r="G53" s="55">
        <v>5.4</v>
      </c>
      <c r="H53" s="42" t="s">
        <v>27</v>
      </c>
      <c r="I53" s="69"/>
      <c r="J53" s="8"/>
      <c r="K53" s="8"/>
      <c r="L53" s="8"/>
      <c r="M53" s="8"/>
      <c r="N53" s="8"/>
    </row>
    <row r="54" spans="1:14" s="35" customFormat="1" ht="12.75">
      <c r="A54" s="9">
        <v>30</v>
      </c>
      <c r="B54" s="79" t="s">
        <v>76</v>
      </c>
      <c r="C54" s="54" t="s">
        <v>73</v>
      </c>
      <c r="D54" s="55">
        <v>82.92</v>
      </c>
      <c r="E54" s="55">
        <v>82.92</v>
      </c>
      <c r="F54" s="41">
        <f t="shared" si="0"/>
        <v>0</v>
      </c>
      <c r="G54" s="55">
        <v>24.54</v>
      </c>
      <c r="H54" s="42" t="s">
        <v>27</v>
      </c>
      <c r="I54" s="8"/>
      <c r="J54" s="8"/>
      <c r="K54" s="8"/>
      <c r="L54" s="8"/>
      <c r="M54" s="8"/>
      <c r="N54" s="8"/>
    </row>
    <row r="55" spans="1:14" s="35" customFormat="1" ht="12.75">
      <c r="A55" s="9">
        <v>31</v>
      </c>
      <c r="B55" s="79" t="s">
        <v>67</v>
      </c>
      <c r="C55" s="54" t="s">
        <v>159</v>
      </c>
      <c r="D55" s="55">
        <v>45700</v>
      </c>
      <c r="E55" s="55">
        <v>2438.36</v>
      </c>
      <c r="F55" s="41">
        <f t="shared" si="0"/>
        <v>43261.64</v>
      </c>
      <c r="G55" s="55">
        <v>98.05</v>
      </c>
      <c r="H55" s="42" t="s">
        <v>27</v>
      </c>
      <c r="I55" s="8"/>
      <c r="J55" s="8"/>
      <c r="K55" s="8"/>
      <c r="L55" s="8"/>
      <c r="M55" s="8"/>
      <c r="N55" s="8"/>
    </row>
    <row r="56" spans="1:14" s="35" customFormat="1" ht="12.75">
      <c r="A56" s="9">
        <v>32</v>
      </c>
      <c r="B56" s="79" t="s">
        <v>176</v>
      </c>
      <c r="C56" s="56" t="s">
        <v>122</v>
      </c>
      <c r="D56" s="55">
        <v>49</v>
      </c>
      <c r="E56" s="55">
        <v>49</v>
      </c>
      <c r="F56" s="41">
        <f t="shared" si="0"/>
        <v>0</v>
      </c>
      <c r="G56" s="55">
        <v>129.01</v>
      </c>
      <c r="H56" s="42" t="s">
        <v>27</v>
      </c>
      <c r="I56" s="8"/>
      <c r="J56" s="8"/>
      <c r="K56" s="8"/>
      <c r="L56" s="8"/>
      <c r="M56" s="8"/>
      <c r="N56" s="8"/>
    </row>
    <row r="57" spans="1:9" s="8" customFormat="1" ht="12.75">
      <c r="A57" s="9">
        <v>33</v>
      </c>
      <c r="B57" s="79" t="s">
        <v>177</v>
      </c>
      <c r="C57" s="54" t="s">
        <v>178</v>
      </c>
      <c r="D57" s="55">
        <v>60700</v>
      </c>
      <c r="E57" s="55">
        <v>2834</v>
      </c>
      <c r="F57" s="41">
        <f aca="true" t="shared" si="1" ref="F57:F106">SUM(D57-E57)</f>
        <v>57866</v>
      </c>
      <c r="G57" s="55">
        <v>60.44</v>
      </c>
      <c r="H57" s="42" t="s">
        <v>20</v>
      </c>
      <c r="I57" s="69"/>
    </row>
    <row r="58" spans="1:14" s="8" customFormat="1" ht="12.75">
      <c r="A58" s="9">
        <v>34</v>
      </c>
      <c r="B58" s="79" t="s">
        <v>179</v>
      </c>
      <c r="C58" s="56" t="s">
        <v>180</v>
      </c>
      <c r="D58" s="55">
        <v>33478.18</v>
      </c>
      <c r="E58" s="55">
        <v>7044.25</v>
      </c>
      <c r="F58" s="41">
        <f t="shared" si="1"/>
        <v>26433.93</v>
      </c>
      <c r="G58" s="55">
        <v>99.84</v>
      </c>
      <c r="H58" s="42" t="s">
        <v>20</v>
      </c>
      <c r="I58" s="72"/>
      <c r="J58" s="72"/>
      <c r="K58" s="72"/>
      <c r="L58" s="72"/>
      <c r="M58" s="72"/>
      <c r="N58" s="72"/>
    </row>
    <row r="59" spans="1:14" s="8" customFormat="1" ht="12.75">
      <c r="A59" s="9">
        <v>35</v>
      </c>
      <c r="B59" s="79" t="s">
        <v>101</v>
      </c>
      <c r="C59" s="56" t="s">
        <v>107</v>
      </c>
      <c r="D59" s="55">
        <v>1159.11</v>
      </c>
      <c r="E59" s="68">
        <v>216.82</v>
      </c>
      <c r="F59" s="41">
        <f t="shared" si="1"/>
        <v>942.29</v>
      </c>
      <c r="G59" s="55">
        <v>51.39</v>
      </c>
      <c r="H59" s="42" t="s">
        <v>20</v>
      </c>
      <c r="I59" s="69"/>
      <c r="J59" s="72"/>
      <c r="K59" s="72"/>
      <c r="L59" s="72"/>
      <c r="M59" s="72"/>
      <c r="N59" s="72"/>
    </row>
    <row r="60" spans="1:14" s="8" customFormat="1" ht="12.75">
      <c r="A60" s="9">
        <v>36</v>
      </c>
      <c r="B60" s="79" t="s">
        <v>10</v>
      </c>
      <c r="C60" s="56" t="s">
        <v>108</v>
      </c>
      <c r="D60" s="55">
        <v>37.62</v>
      </c>
      <c r="E60" s="68">
        <v>10.39</v>
      </c>
      <c r="F60" s="55">
        <f t="shared" si="1"/>
        <v>27.229999999999997</v>
      </c>
      <c r="G60" s="55">
        <v>59.07</v>
      </c>
      <c r="H60" s="42" t="s">
        <v>20</v>
      </c>
      <c r="I60" s="72"/>
      <c r="J60" s="72"/>
      <c r="K60" s="72"/>
      <c r="L60" s="72"/>
      <c r="M60" s="72"/>
      <c r="N60" s="72"/>
    </row>
    <row r="61" spans="1:14" s="8" customFormat="1" ht="12.75">
      <c r="A61" s="9">
        <v>37</v>
      </c>
      <c r="B61" s="79" t="s">
        <v>135</v>
      </c>
      <c r="C61" s="56" t="s">
        <v>109</v>
      </c>
      <c r="D61" s="55">
        <v>26760.89</v>
      </c>
      <c r="E61" s="68">
        <v>5294.88</v>
      </c>
      <c r="F61" s="55">
        <f t="shared" si="1"/>
        <v>21466.01</v>
      </c>
      <c r="G61" s="55">
        <v>54.24</v>
      </c>
      <c r="H61" s="42" t="s">
        <v>20</v>
      </c>
      <c r="I61" s="72"/>
      <c r="J61" s="72"/>
      <c r="K61" s="72"/>
      <c r="L61" s="72"/>
      <c r="M61" s="72"/>
      <c r="N61" s="72"/>
    </row>
    <row r="62" spans="1:14" s="8" customFormat="1" ht="12.75">
      <c r="A62" s="9">
        <v>38</v>
      </c>
      <c r="B62" s="79" t="s">
        <v>136</v>
      </c>
      <c r="C62" s="56" t="s">
        <v>110</v>
      </c>
      <c r="D62" s="55">
        <v>26616.08</v>
      </c>
      <c r="E62" s="68">
        <v>5265.98</v>
      </c>
      <c r="F62" s="55">
        <f t="shared" si="1"/>
        <v>21350.100000000002</v>
      </c>
      <c r="G62" s="55">
        <v>56.61</v>
      </c>
      <c r="H62" s="42" t="s">
        <v>20</v>
      </c>
      <c r="I62" s="72"/>
      <c r="J62" s="72"/>
      <c r="K62" s="72"/>
      <c r="L62" s="72"/>
      <c r="M62" s="72"/>
      <c r="N62" s="72"/>
    </row>
    <row r="63" spans="1:14" s="8" customFormat="1" ht="12.75">
      <c r="A63" s="9">
        <v>39</v>
      </c>
      <c r="B63" s="79" t="s">
        <v>137</v>
      </c>
      <c r="C63" s="56" t="s">
        <v>111</v>
      </c>
      <c r="D63" s="55">
        <v>25747.22</v>
      </c>
      <c r="E63" s="68">
        <v>4957.23</v>
      </c>
      <c r="F63" s="55">
        <f t="shared" si="1"/>
        <v>20789.99</v>
      </c>
      <c r="G63" s="55">
        <v>56.96</v>
      </c>
      <c r="H63" s="42" t="s">
        <v>20</v>
      </c>
      <c r="I63" s="72"/>
      <c r="J63" s="72"/>
      <c r="K63" s="72"/>
      <c r="L63" s="72"/>
      <c r="M63" s="72"/>
      <c r="N63" s="72"/>
    </row>
    <row r="64" spans="1:14" s="8" customFormat="1" ht="12.75" customHeight="1">
      <c r="A64" s="9">
        <v>40</v>
      </c>
      <c r="B64" s="79" t="s">
        <v>11</v>
      </c>
      <c r="C64" s="56" t="s">
        <v>112</v>
      </c>
      <c r="D64" s="55">
        <v>38.15</v>
      </c>
      <c r="E64" s="68">
        <v>9.75</v>
      </c>
      <c r="F64" s="55">
        <f t="shared" si="1"/>
        <v>28.4</v>
      </c>
      <c r="G64" s="55">
        <v>72.41</v>
      </c>
      <c r="H64" s="42" t="s">
        <v>20</v>
      </c>
      <c r="I64" s="72"/>
      <c r="J64" s="72"/>
      <c r="K64" s="72"/>
      <c r="L64" s="72"/>
      <c r="M64" s="72"/>
      <c r="N64" s="72"/>
    </row>
    <row r="65" spans="1:14" s="8" customFormat="1" ht="12.75">
      <c r="A65" s="9">
        <v>41</v>
      </c>
      <c r="B65" s="79" t="s">
        <v>12</v>
      </c>
      <c r="C65" s="56" t="s">
        <v>113</v>
      </c>
      <c r="D65" s="55">
        <v>15.38</v>
      </c>
      <c r="E65" s="68">
        <v>3.88</v>
      </c>
      <c r="F65" s="55">
        <f t="shared" si="1"/>
        <v>11.5</v>
      </c>
      <c r="G65" s="55">
        <v>29.2</v>
      </c>
      <c r="H65" s="42" t="s">
        <v>20</v>
      </c>
      <c r="I65" s="73"/>
      <c r="J65" s="72"/>
      <c r="K65" s="72"/>
      <c r="L65" s="73"/>
      <c r="M65" s="72"/>
      <c r="N65" s="72"/>
    </row>
    <row r="66" spans="1:14" s="8" customFormat="1" ht="12.75">
      <c r="A66" s="9">
        <v>42</v>
      </c>
      <c r="B66" s="79" t="s">
        <v>13</v>
      </c>
      <c r="C66" s="56" t="s">
        <v>114</v>
      </c>
      <c r="D66" s="55">
        <v>15.64</v>
      </c>
      <c r="E66" s="68">
        <v>7.84</v>
      </c>
      <c r="F66" s="55">
        <f t="shared" si="1"/>
        <v>7.800000000000001</v>
      </c>
      <c r="G66" s="55">
        <v>24.53</v>
      </c>
      <c r="H66" s="42" t="s">
        <v>20</v>
      </c>
      <c r="I66" s="72"/>
      <c r="J66" s="72"/>
      <c r="K66" s="72"/>
      <c r="L66" s="72"/>
      <c r="M66" s="72"/>
      <c r="N66" s="72"/>
    </row>
    <row r="67" spans="1:14" s="8" customFormat="1" ht="12.75">
      <c r="A67" s="9">
        <v>43</v>
      </c>
      <c r="B67" s="79" t="s">
        <v>3</v>
      </c>
      <c r="C67" s="56" t="s">
        <v>115</v>
      </c>
      <c r="D67" s="55">
        <v>19.56</v>
      </c>
      <c r="E67" s="68">
        <v>19.29</v>
      </c>
      <c r="F67" s="55">
        <f t="shared" si="1"/>
        <v>0.2699999999999996</v>
      </c>
      <c r="G67" s="55">
        <v>46.31</v>
      </c>
      <c r="H67" s="42" t="s">
        <v>20</v>
      </c>
      <c r="I67" s="72"/>
      <c r="J67" s="72"/>
      <c r="K67" s="72"/>
      <c r="L67" s="72"/>
      <c r="M67" s="72"/>
      <c r="N67" s="72"/>
    </row>
    <row r="68" spans="1:14" s="8" customFormat="1" ht="12.75">
      <c r="A68" s="9">
        <v>44</v>
      </c>
      <c r="B68" s="79" t="s">
        <v>2</v>
      </c>
      <c r="C68" s="56" t="s">
        <v>116</v>
      </c>
      <c r="D68" s="55">
        <v>16.47</v>
      </c>
      <c r="E68" s="68">
        <v>16.47</v>
      </c>
      <c r="F68" s="55">
        <f t="shared" si="1"/>
        <v>0</v>
      </c>
      <c r="G68" s="55">
        <v>34.11</v>
      </c>
      <c r="H68" s="42" t="s">
        <v>20</v>
      </c>
      <c r="I68" s="72"/>
      <c r="J68" s="72"/>
      <c r="K68" s="72"/>
      <c r="L68" s="72"/>
      <c r="M68" s="72"/>
      <c r="N68" s="72"/>
    </row>
    <row r="69" spans="1:14" s="8" customFormat="1" ht="12.75">
      <c r="A69" s="9">
        <v>45</v>
      </c>
      <c r="B69" s="79" t="s">
        <v>15</v>
      </c>
      <c r="C69" s="56" t="s">
        <v>117</v>
      </c>
      <c r="D69" s="55">
        <v>11333.12</v>
      </c>
      <c r="E69" s="68">
        <v>2201.97</v>
      </c>
      <c r="F69" s="55">
        <f t="shared" si="1"/>
        <v>9131.150000000001</v>
      </c>
      <c r="G69" s="55">
        <v>77.82</v>
      </c>
      <c r="H69" s="42" t="s">
        <v>20</v>
      </c>
      <c r="I69" s="73"/>
      <c r="J69" s="73"/>
      <c r="K69" s="73"/>
      <c r="L69" s="73"/>
      <c r="M69" s="73"/>
      <c r="N69" s="73"/>
    </row>
    <row r="70" spans="1:14" s="8" customFormat="1" ht="12.75">
      <c r="A70" s="9">
        <v>46</v>
      </c>
      <c r="B70" s="79" t="s">
        <v>4</v>
      </c>
      <c r="C70" s="56" t="s">
        <v>118</v>
      </c>
      <c r="D70" s="55">
        <v>18.23</v>
      </c>
      <c r="E70" s="68">
        <v>17.96</v>
      </c>
      <c r="F70" s="55">
        <f t="shared" si="1"/>
        <v>0.2699999999999996</v>
      </c>
      <c r="G70" s="55">
        <v>43.34</v>
      </c>
      <c r="H70" s="42" t="s">
        <v>20</v>
      </c>
      <c r="I70" s="72"/>
      <c r="J70" s="72"/>
      <c r="K70" s="72"/>
      <c r="L70" s="72"/>
      <c r="M70" s="72"/>
      <c r="N70" s="72"/>
    </row>
    <row r="71" spans="1:14" s="8" customFormat="1" ht="12.75">
      <c r="A71" s="9">
        <v>47</v>
      </c>
      <c r="B71" s="79" t="s">
        <v>5</v>
      </c>
      <c r="C71" s="56" t="s">
        <v>119</v>
      </c>
      <c r="D71" s="55">
        <v>14.36</v>
      </c>
      <c r="E71" s="68">
        <v>14.09</v>
      </c>
      <c r="F71" s="55">
        <f t="shared" si="1"/>
        <v>0.2699999999999996</v>
      </c>
      <c r="G71" s="55">
        <v>34.12</v>
      </c>
      <c r="H71" s="42" t="s">
        <v>20</v>
      </c>
      <c r="I71" s="72"/>
      <c r="J71" s="72"/>
      <c r="K71" s="72"/>
      <c r="L71" s="72"/>
      <c r="M71" s="72"/>
      <c r="N71" s="72"/>
    </row>
    <row r="72" spans="1:14" s="8" customFormat="1" ht="12.75">
      <c r="A72" s="9">
        <v>48</v>
      </c>
      <c r="B72" s="79" t="s">
        <v>102</v>
      </c>
      <c r="C72" s="56" t="s">
        <v>120</v>
      </c>
      <c r="D72" s="55">
        <v>14.03</v>
      </c>
      <c r="E72" s="68">
        <v>13.76</v>
      </c>
      <c r="F72" s="55">
        <f t="shared" si="1"/>
        <v>0.2699999999999996</v>
      </c>
      <c r="G72" s="55">
        <v>46.32</v>
      </c>
      <c r="H72" s="42" t="s">
        <v>20</v>
      </c>
      <c r="I72" s="72"/>
      <c r="J72" s="72"/>
      <c r="K72" s="72"/>
      <c r="L72" s="72"/>
      <c r="M72" s="72"/>
      <c r="N72" s="72"/>
    </row>
    <row r="73" spans="1:14" s="8" customFormat="1" ht="12.75">
      <c r="A73" s="9">
        <v>49</v>
      </c>
      <c r="B73" s="79" t="s">
        <v>106</v>
      </c>
      <c r="C73" s="56" t="s">
        <v>121</v>
      </c>
      <c r="D73" s="55">
        <v>7.1</v>
      </c>
      <c r="E73" s="68">
        <v>6.83</v>
      </c>
      <c r="F73" s="55">
        <f t="shared" si="1"/>
        <v>0.2699999999999996</v>
      </c>
      <c r="G73" s="55">
        <v>23.42</v>
      </c>
      <c r="H73" s="42" t="s">
        <v>20</v>
      </c>
      <c r="I73" s="72"/>
      <c r="J73" s="72"/>
      <c r="K73" s="72"/>
      <c r="L73" s="72"/>
      <c r="M73" s="72"/>
      <c r="N73" s="72"/>
    </row>
    <row r="74" spans="1:14" s="8" customFormat="1" ht="12.75">
      <c r="A74" s="9">
        <v>50</v>
      </c>
      <c r="B74" s="79" t="s">
        <v>181</v>
      </c>
      <c r="C74" s="56" t="s">
        <v>182</v>
      </c>
      <c r="D74" s="55">
        <v>47273.62</v>
      </c>
      <c r="E74" s="68">
        <v>9535.09</v>
      </c>
      <c r="F74" s="55">
        <f t="shared" si="1"/>
        <v>37738.53</v>
      </c>
      <c r="G74" s="55">
        <v>53.2</v>
      </c>
      <c r="H74" s="42" t="s">
        <v>20</v>
      </c>
      <c r="I74" s="72"/>
      <c r="J74" s="72"/>
      <c r="K74" s="72"/>
      <c r="L74" s="72"/>
      <c r="M74" s="72"/>
      <c r="N74" s="72"/>
    </row>
    <row r="75" spans="1:14" s="8" customFormat="1" ht="12.75">
      <c r="A75" s="9">
        <v>51</v>
      </c>
      <c r="B75" s="79" t="s">
        <v>183</v>
      </c>
      <c r="C75" s="56" t="s">
        <v>184</v>
      </c>
      <c r="D75" s="55">
        <v>53271.68</v>
      </c>
      <c r="E75" s="68">
        <v>10744.97</v>
      </c>
      <c r="F75" s="55">
        <f t="shared" si="1"/>
        <v>42526.71</v>
      </c>
      <c r="G75" s="55">
        <v>59.95</v>
      </c>
      <c r="H75" s="42" t="s">
        <v>20</v>
      </c>
      <c r="I75" s="72"/>
      <c r="J75" s="72"/>
      <c r="K75" s="72"/>
      <c r="L75" s="72"/>
      <c r="M75" s="72"/>
      <c r="N75" s="72"/>
    </row>
    <row r="76" spans="1:14" s="8" customFormat="1" ht="12.75">
      <c r="A76" s="9">
        <v>52</v>
      </c>
      <c r="B76" s="79" t="s">
        <v>185</v>
      </c>
      <c r="C76" s="56" t="s">
        <v>186</v>
      </c>
      <c r="D76" s="55">
        <v>39533.89</v>
      </c>
      <c r="E76" s="68">
        <v>7973.99</v>
      </c>
      <c r="F76" s="55">
        <f t="shared" si="1"/>
        <v>31559.9</v>
      </c>
      <c r="G76" s="55">
        <v>44.49</v>
      </c>
      <c r="H76" s="42" t="s">
        <v>20</v>
      </c>
      <c r="I76" s="72"/>
      <c r="J76" s="72"/>
      <c r="K76" s="72"/>
      <c r="L76" s="72"/>
      <c r="M76" s="72"/>
      <c r="N76" s="72"/>
    </row>
    <row r="77" spans="1:14" s="8" customFormat="1" ht="12.75">
      <c r="A77" s="9">
        <v>53</v>
      </c>
      <c r="B77" s="79" t="s">
        <v>187</v>
      </c>
      <c r="C77" s="54" t="s">
        <v>123</v>
      </c>
      <c r="D77" s="55">
        <v>40484.7</v>
      </c>
      <c r="E77" s="68">
        <v>8165.76</v>
      </c>
      <c r="F77" s="55">
        <f t="shared" si="1"/>
        <v>32318.939999999995</v>
      </c>
      <c r="G77" s="55">
        <v>45.56</v>
      </c>
      <c r="H77" s="42" t="s">
        <v>20</v>
      </c>
      <c r="I77" s="72"/>
      <c r="J77" s="72"/>
      <c r="K77" s="72"/>
      <c r="L77" s="72"/>
      <c r="M77" s="72"/>
      <c r="N77" s="72"/>
    </row>
    <row r="78" spans="1:14" s="8" customFormat="1" ht="12.75">
      <c r="A78" s="9">
        <v>54</v>
      </c>
      <c r="B78" s="79" t="s">
        <v>105</v>
      </c>
      <c r="C78" s="56" t="s">
        <v>124</v>
      </c>
      <c r="D78" s="55">
        <v>19.15</v>
      </c>
      <c r="E78" s="68">
        <v>18.88</v>
      </c>
      <c r="F78" s="55">
        <f t="shared" si="1"/>
        <v>0.2699999999999996</v>
      </c>
      <c r="G78" s="55">
        <v>53.58</v>
      </c>
      <c r="H78" s="42" t="s">
        <v>20</v>
      </c>
      <c r="I78" s="72"/>
      <c r="J78" s="72"/>
      <c r="K78" s="72"/>
      <c r="L78" s="72"/>
      <c r="M78" s="72"/>
      <c r="N78" s="72"/>
    </row>
    <row r="79" spans="1:8" s="8" customFormat="1" ht="12.75">
      <c r="A79" s="9">
        <v>55</v>
      </c>
      <c r="B79" s="79" t="s">
        <v>104</v>
      </c>
      <c r="C79" s="56" t="s">
        <v>125</v>
      </c>
      <c r="D79" s="55">
        <v>22.76</v>
      </c>
      <c r="E79" s="68">
        <v>22.49</v>
      </c>
      <c r="F79" s="55">
        <f t="shared" si="1"/>
        <v>0.2700000000000031</v>
      </c>
      <c r="G79" s="55">
        <v>63.69</v>
      </c>
      <c r="H79" s="42" t="s">
        <v>20</v>
      </c>
    </row>
    <row r="80" spans="1:8" s="8" customFormat="1" ht="12.75">
      <c r="A80" s="9">
        <v>56</v>
      </c>
      <c r="B80" s="79" t="s">
        <v>103</v>
      </c>
      <c r="C80" s="56" t="s">
        <v>126</v>
      </c>
      <c r="D80" s="55">
        <v>16.88</v>
      </c>
      <c r="E80" s="68">
        <v>16.61</v>
      </c>
      <c r="F80" s="55">
        <f t="shared" si="1"/>
        <v>0.2699999999999996</v>
      </c>
      <c r="G80" s="55">
        <v>47.22</v>
      </c>
      <c r="H80" s="42" t="s">
        <v>20</v>
      </c>
    </row>
    <row r="81" spans="1:8" s="8" customFormat="1" ht="12.75">
      <c r="A81" s="9">
        <v>57</v>
      </c>
      <c r="B81" s="79" t="s">
        <v>26</v>
      </c>
      <c r="C81" s="54" t="s">
        <v>128</v>
      </c>
      <c r="D81" s="55">
        <v>32437.44</v>
      </c>
      <c r="E81" s="68">
        <v>5381.63</v>
      </c>
      <c r="F81" s="55">
        <f t="shared" si="1"/>
        <v>27055.809999999998</v>
      </c>
      <c r="G81" s="55">
        <v>57.49</v>
      </c>
      <c r="H81" s="42" t="s">
        <v>20</v>
      </c>
    </row>
    <row r="82" spans="1:8" s="8" customFormat="1" ht="12.75">
      <c r="A82" s="9">
        <v>58</v>
      </c>
      <c r="B82" s="79" t="s">
        <v>17</v>
      </c>
      <c r="C82" s="54" t="s">
        <v>129</v>
      </c>
      <c r="D82" s="55">
        <v>31468.66</v>
      </c>
      <c r="E82" s="68">
        <v>5891.23</v>
      </c>
      <c r="F82" s="55">
        <f t="shared" si="1"/>
        <v>25577.43</v>
      </c>
      <c r="G82" s="55">
        <v>49.71</v>
      </c>
      <c r="H82" s="42" t="s">
        <v>20</v>
      </c>
    </row>
    <row r="83" spans="1:8" s="8" customFormat="1" ht="12.75">
      <c r="A83" s="9">
        <v>59</v>
      </c>
      <c r="B83" s="79" t="s">
        <v>189</v>
      </c>
      <c r="C83" s="56" t="s">
        <v>188</v>
      </c>
      <c r="D83" s="55">
        <v>19202.98</v>
      </c>
      <c r="E83" s="68">
        <v>4208.3</v>
      </c>
      <c r="F83" s="55">
        <f t="shared" si="1"/>
        <v>14994.68</v>
      </c>
      <c r="G83" s="55">
        <v>31.66</v>
      </c>
      <c r="H83" s="42" t="s">
        <v>20</v>
      </c>
    </row>
    <row r="84" spans="1:14" s="35" customFormat="1" ht="12.75">
      <c r="A84" s="9">
        <v>60</v>
      </c>
      <c r="B84" s="79" t="s">
        <v>191</v>
      </c>
      <c r="C84" s="56" t="s">
        <v>190</v>
      </c>
      <c r="D84" s="55">
        <v>21107.51</v>
      </c>
      <c r="E84" s="68">
        <v>4625.63</v>
      </c>
      <c r="F84" s="55">
        <f t="shared" si="1"/>
        <v>16481.879999999997</v>
      </c>
      <c r="G84" s="55">
        <v>34.8</v>
      </c>
      <c r="H84" s="42" t="s">
        <v>20</v>
      </c>
      <c r="I84" s="8"/>
      <c r="J84" s="8"/>
      <c r="K84" s="8"/>
      <c r="L84" s="8"/>
      <c r="M84" s="8"/>
      <c r="N84" s="8"/>
    </row>
    <row r="85" spans="1:8" s="8" customFormat="1" ht="12.75">
      <c r="A85" s="9">
        <v>61</v>
      </c>
      <c r="B85" s="79" t="s">
        <v>192</v>
      </c>
      <c r="C85" s="56" t="s">
        <v>193</v>
      </c>
      <c r="D85" s="55">
        <v>11815.32</v>
      </c>
      <c r="E85" s="68">
        <v>2589.33</v>
      </c>
      <c r="F85" s="55">
        <f t="shared" si="1"/>
        <v>9225.99</v>
      </c>
      <c r="G85" s="55">
        <v>19.48</v>
      </c>
      <c r="H85" s="42" t="s">
        <v>20</v>
      </c>
    </row>
    <row r="86" spans="1:8" s="8" customFormat="1" ht="12.75">
      <c r="A86" s="9">
        <v>62</v>
      </c>
      <c r="B86" s="79" t="s">
        <v>16</v>
      </c>
      <c r="C86" s="54" t="s">
        <v>130</v>
      </c>
      <c r="D86" s="55">
        <v>9873.73</v>
      </c>
      <c r="E86" s="68">
        <v>1857.29</v>
      </c>
      <c r="F86" s="55">
        <f t="shared" si="1"/>
        <v>8016.44</v>
      </c>
      <c r="G86" s="55">
        <v>16.87</v>
      </c>
      <c r="H86" s="42" t="s">
        <v>20</v>
      </c>
    </row>
    <row r="87" spans="1:8" s="8" customFormat="1" ht="12.75">
      <c r="A87" s="9">
        <v>63</v>
      </c>
      <c r="B87" s="79" t="s">
        <v>6</v>
      </c>
      <c r="C87" s="56" t="s">
        <v>131</v>
      </c>
      <c r="D87" s="55">
        <v>17.19</v>
      </c>
      <c r="E87" s="68">
        <v>5.82</v>
      </c>
      <c r="F87" s="55">
        <f t="shared" si="1"/>
        <v>11.370000000000001</v>
      </c>
      <c r="G87" s="55">
        <v>34.46</v>
      </c>
      <c r="H87" s="42" t="s">
        <v>20</v>
      </c>
    </row>
    <row r="88" spans="1:8" s="8" customFormat="1" ht="12.75">
      <c r="A88" s="9">
        <v>64</v>
      </c>
      <c r="B88" s="79" t="s">
        <v>7</v>
      </c>
      <c r="C88" s="56" t="s">
        <v>132</v>
      </c>
      <c r="D88" s="55">
        <v>17.12</v>
      </c>
      <c r="E88" s="68">
        <v>5.82</v>
      </c>
      <c r="F88" s="55">
        <f t="shared" si="1"/>
        <v>11.3</v>
      </c>
      <c r="G88" s="55">
        <v>34.33</v>
      </c>
      <c r="H88" s="42" t="s">
        <v>20</v>
      </c>
    </row>
    <row r="89" spans="1:8" s="8" customFormat="1" ht="12.75">
      <c r="A89" s="9">
        <v>65</v>
      </c>
      <c r="B89" s="79" t="s">
        <v>8</v>
      </c>
      <c r="C89" s="56" t="s">
        <v>133</v>
      </c>
      <c r="D89" s="55">
        <v>16.18</v>
      </c>
      <c r="E89" s="68">
        <v>5.45</v>
      </c>
      <c r="F89" s="55">
        <f t="shared" si="1"/>
        <v>10.73</v>
      </c>
      <c r="G89" s="55">
        <v>32.45</v>
      </c>
      <c r="H89" s="42" t="s">
        <v>20</v>
      </c>
    </row>
    <row r="90" spans="1:8" s="8" customFormat="1" ht="12.75">
      <c r="A90" s="9">
        <v>66</v>
      </c>
      <c r="B90" s="79" t="s">
        <v>9</v>
      </c>
      <c r="C90" s="56" t="s">
        <v>134</v>
      </c>
      <c r="D90" s="55">
        <v>16.8</v>
      </c>
      <c r="E90" s="68">
        <v>5.75</v>
      </c>
      <c r="F90" s="55">
        <f t="shared" si="1"/>
        <v>11.05</v>
      </c>
      <c r="G90" s="55">
        <v>33.69</v>
      </c>
      <c r="H90" s="42" t="s">
        <v>20</v>
      </c>
    </row>
    <row r="91" spans="1:8" s="8" customFormat="1" ht="12.75">
      <c r="A91" s="9">
        <v>67</v>
      </c>
      <c r="B91" s="79" t="s">
        <v>194</v>
      </c>
      <c r="C91" s="56" t="s">
        <v>195</v>
      </c>
      <c r="D91" s="55">
        <v>65863.56</v>
      </c>
      <c r="E91" s="68">
        <v>13605.58</v>
      </c>
      <c r="F91" s="55">
        <f t="shared" si="1"/>
        <v>52257.979999999996</v>
      </c>
      <c r="G91" s="55">
        <v>77.89</v>
      </c>
      <c r="H91" s="42" t="s">
        <v>20</v>
      </c>
    </row>
    <row r="92" spans="1:8" s="8" customFormat="1" ht="12.75">
      <c r="A92" s="9">
        <v>68</v>
      </c>
      <c r="B92" s="79" t="s">
        <v>196</v>
      </c>
      <c r="C92" s="56" t="s">
        <v>197</v>
      </c>
      <c r="D92" s="55">
        <v>75089.02</v>
      </c>
      <c r="E92" s="68">
        <v>15511.36</v>
      </c>
      <c r="F92" s="55">
        <f t="shared" si="1"/>
        <v>59577.66</v>
      </c>
      <c r="G92" s="55">
        <v>88.8</v>
      </c>
      <c r="H92" s="42" t="s">
        <v>20</v>
      </c>
    </row>
    <row r="93" spans="1:8" s="8" customFormat="1" ht="12.75">
      <c r="A93" s="9">
        <v>69</v>
      </c>
      <c r="B93" s="79" t="s">
        <v>198</v>
      </c>
      <c r="C93" s="56" t="s">
        <v>199</v>
      </c>
      <c r="D93" s="55">
        <v>78750.46</v>
      </c>
      <c r="E93" s="68">
        <v>16267.67</v>
      </c>
      <c r="F93" s="55">
        <f t="shared" si="1"/>
        <v>62482.79000000001</v>
      </c>
      <c r="G93" s="55">
        <v>93.13</v>
      </c>
      <c r="H93" s="42" t="s">
        <v>20</v>
      </c>
    </row>
    <row r="94" spans="1:8" s="8" customFormat="1" ht="12.75">
      <c r="A94" s="9">
        <v>70</v>
      </c>
      <c r="B94" s="79" t="s">
        <v>200</v>
      </c>
      <c r="C94" s="56" t="s">
        <v>201</v>
      </c>
      <c r="D94" s="55">
        <v>56181.47</v>
      </c>
      <c r="E94" s="68">
        <v>11605.61</v>
      </c>
      <c r="F94" s="55">
        <f t="shared" si="1"/>
        <v>44575.86</v>
      </c>
      <c r="G94" s="55">
        <v>66.44</v>
      </c>
      <c r="H94" s="42" t="s">
        <v>20</v>
      </c>
    </row>
    <row r="95" spans="1:8" s="8" customFormat="1" ht="12.75">
      <c r="A95" s="9">
        <v>71</v>
      </c>
      <c r="B95" s="79" t="s">
        <v>202</v>
      </c>
      <c r="C95" s="56" t="s">
        <v>203</v>
      </c>
      <c r="D95" s="55">
        <v>33130.49</v>
      </c>
      <c r="E95" s="68">
        <v>6843.86</v>
      </c>
      <c r="F95" s="55">
        <f t="shared" si="1"/>
        <v>26286.629999999997</v>
      </c>
      <c r="G95" s="55">
        <v>39.18</v>
      </c>
      <c r="H95" s="42" t="s">
        <v>20</v>
      </c>
    </row>
    <row r="96" spans="1:8" s="8" customFormat="1" ht="12.75">
      <c r="A96" s="9">
        <v>72</v>
      </c>
      <c r="B96" s="79" t="s">
        <v>204</v>
      </c>
      <c r="C96" s="56" t="s">
        <v>205</v>
      </c>
      <c r="D96" s="55">
        <v>86859.73</v>
      </c>
      <c r="E96" s="68">
        <v>17942.86</v>
      </c>
      <c r="F96" s="55">
        <f t="shared" si="1"/>
        <v>68916.87</v>
      </c>
      <c r="G96" s="55">
        <v>102.72</v>
      </c>
      <c r="H96" s="42" t="s">
        <v>20</v>
      </c>
    </row>
    <row r="97" spans="1:8" s="8" customFormat="1" ht="12.75">
      <c r="A97" s="9">
        <v>73</v>
      </c>
      <c r="B97" s="79" t="s">
        <v>206</v>
      </c>
      <c r="C97" s="56" t="s">
        <v>207</v>
      </c>
      <c r="D97" s="55">
        <v>77414.41</v>
      </c>
      <c r="E97" s="68">
        <v>15991.69</v>
      </c>
      <c r="F97" s="55">
        <f t="shared" si="1"/>
        <v>61422.72</v>
      </c>
      <c r="G97" s="55">
        <v>91.55</v>
      </c>
      <c r="H97" s="42" t="s">
        <v>20</v>
      </c>
    </row>
    <row r="98" spans="1:8" s="8" customFormat="1" ht="12.75">
      <c r="A98" s="9">
        <v>74</v>
      </c>
      <c r="B98" s="79" t="s">
        <v>208</v>
      </c>
      <c r="C98" s="56" t="s">
        <v>209</v>
      </c>
      <c r="D98" s="55">
        <v>62185.22</v>
      </c>
      <c r="E98" s="68">
        <v>12845.69</v>
      </c>
      <c r="F98" s="55">
        <f t="shared" si="1"/>
        <v>49339.53</v>
      </c>
      <c r="G98" s="55">
        <v>73.54</v>
      </c>
      <c r="H98" s="42" t="s">
        <v>20</v>
      </c>
    </row>
    <row r="99" spans="1:8" s="8" customFormat="1" ht="12.75">
      <c r="A99" s="9">
        <v>75</v>
      </c>
      <c r="B99" s="79" t="s">
        <v>210</v>
      </c>
      <c r="C99" s="56" t="s">
        <v>211</v>
      </c>
      <c r="D99" s="55">
        <v>60578.57</v>
      </c>
      <c r="E99" s="68">
        <v>12513.92</v>
      </c>
      <c r="F99" s="55">
        <f t="shared" si="1"/>
        <v>48064.65</v>
      </c>
      <c r="G99" s="55">
        <v>71.64</v>
      </c>
      <c r="H99" s="42" t="s">
        <v>20</v>
      </c>
    </row>
    <row r="100" spans="1:8" s="8" customFormat="1" ht="12.75">
      <c r="A100" s="9">
        <v>76</v>
      </c>
      <c r="B100" s="79" t="s">
        <v>212</v>
      </c>
      <c r="C100" s="56" t="s">
        <v>213</v>
      </c>
      <c r="D100" s="55">
        <v>88999.09</v>
      </c>
      <c r="E100" s="68">
        <v>18384.79</v>
      </c>
      <c r="F100" s="55">
        <f t="shared" si="1"/>
        <v>70614.29999999999</v>
      </c>
      <c r="G100" s="55">
        <v>105.25</v>
      </c>
      <c r="H100" s="42" t="s">
        <v>20</v>
      </c>
    </row>
    <row r="101" spans="1:8" s="8" customFormat="1" ht="12.75">
      <c r="A101" s="9">
        <v>77</v>
      </c>
      <c r="B101" s="79" t="s">
        <v>214</v>
      </c>
      <c r="C101" s="56" t="s">
        <v>215</v>
      </c>
      <c r="D101" s="55">
        <v>76644.92</v>
      </c>
      <c r="E101" s="68">
        <v>15832.73</v>
      </c>
      <c r="F101" s="55">
        <f t="shared" si="1"/>
        <v>60812.19</v>
      </c>
      <c r="G101" s="55">
        <v>90.64</v>
      </c>
      <c r="H101" s="42" t="s">
        <v>20</v>
      </c>
    </row>
    <row r="102" spans="1:8" s="8" customFormat="1" ht="12.75">
      <c r="A102" s="9">
        <v>78</v>
      </c>
      <c r="B102" s="79" t="s">
        <v>216</v>
      </c>
      <c r="C102" s="56" t="s">
        <v>217</v>
      </c>
      <c r="D102" s="55">
        <v>75545.64</v>
      </c>
      <c r="E102" s="68">
        <v>15605.66</v>
      </c>
      <c r="F102" s="55">
        <f t="shared" si="1"/>
        <v>59939.979999999996</v>
      </c>
      <c r="G102" s="55">
        <v>89.34</v>
      </c>
      <c r="H102" s="42" t="s">
        <v>20</v>
      </c>
    </row>
    <row r="103" spans="1:8" s="8" customFormat="1" ht="12.75">
      <c r="A103" s="9">
        <v>79</v>
      </c>
      <c r="B103" s="79" t="s">
        <v>218</v>
      </c>
      <c r="C103" s="56" t="s">
        <v>219</v>
      </c>
      <c r="D103" s="55">
        <v>77980.96</v>
      </c>
      <c r="E103" s="68">
        <v>16108.77</v>
      </c>
      <c r="F103" s="55">
        <f t="shared" si="1"/>
        <v>61872.19</v>
      </c>
      <c r="G103" s="55">
        <v>99.22</v>
      </c>
      <c r="H103" s="42" t="s">
        <v>20</v>
      </c>
    </row>
    <row r="104" spans="1:8" s="8" customFormat="1" ht="12.75">
      <c r="A104" s="9">
        <v>80</v>
      </c>
      <c r="B104" s="79" t="s">
        <v>220</v>
      </c>
      <c r="C104" s="56" t="s">
        <v>221</v>
      </c>
      <c r="D104" s="55">
        <v>76704.12</v>
      </c>
      <c r="E104" s="68">
        <v>15844.97</v>
      </c>
      <c r="F104" s="55">
        <f t="shared" si="1"/>
        <v>60859.149999999994</v>
      </c>
      <c r="G104" s="55">
        <v>90.71</v>
      </c>
      <c r="H104" s="42" t="s">
        <v>20</v>
      </c>
    </row>
    <row r="105" spans="1:8" s="8" customFormat="1" ht="12.75">
      <c r="A105" s="9">
        <v>81</v>
      </c>
      <c r="B105" s="79" t="s">
        <v>222</v>
      </c>
      <c r="C105" s="56" t="s">
        <v>223</v>
      </c>
      <c r="D105" s="55">
        <v>83122.19</v>
      </c>
      <c r="E105" s="68">
        <v>17170.79</v>
      </c>
      <c r="F105" s="55">
        <f t="shared" si="1"/>
        <v>65951.4</v>
      </c>
      <c r="G105" s="55">
        <v>98.3</v>
      </c>
      <c r="H105" s="42" t="s">
        <v>20</v>
      </c>
    </row>
    <row r="106" spans="1:8" s="8" customFormat="1" ht="12.75">
      <c r="A106" s="9">
        <v>82</v>
      </c>
      <c r="B106" s="79" t="s">
        <v>224</v>
      </c>
      <c r="C106" s="56" t="s">
        <v>225</v>
      </c>
      <c r="D106" s="55">
        <v>88517.1</v>
      </c>
      <c r="E106" s="68">
        <v>18285.18</v>
      </c>
      <c r="F106" s="55">
        <f t="shared" si="1"/>
        <v>70231.92000000001</v>
      </c>
      <c r="G106" s="55">
        <v>104.68</v>
      </c>
      <c r="H106" s="42" t="s">
        <v>20</v>
      </c>
    </row>
    <row r="107" spans="1:13" s="35" customFormat="1" ht="12.75">
      <c r="A107" s="9">
        <v>83</v>
      </c>
      <c r="B107" s="79" t="s">
        <v>38</v>
      </c>
      <c r="C107" s="56" t="s">
        <v>81</v>
      </c>
      <c r="D107" s="55">
        <v>79555</v>
      </c>
      <c r="E107" s="68">
        <v>5494.79</v>
      </c>
      <c r="F107" s="41">
        <f aca="true" t="shared" si="2" ref="F107:F125">SUM(D107-E107)</f>
        <v>74060.21</v>
      </c>
      <c r="G107" s="55">
        <v>61.19</v>
      </c>
      <c r="H107" s="42" t="s">
        <v>20</v>
      </c>
      <c r="I107" s="8"/>
      <c r="J107" s="8"/>
      <c r="K107" s="8"/>
      <c r="L107" s="8"/>
      <c r="M107" s="8"/>
    </row>
    <row r="108" spans="1:8" s="8" customFormat="1" ht="12.75">
      <c r="A108" s="9">
        <v>84</v>
      </c>
      <c r="B108" s="79" t="s">
        <v>39</v>
      </c>
      <c r="C108" s="56" t="s">
        <v>82</v>
      </c>
      <c r="D108" s="55">
        <v>79555</v>
      </c>
      <c r="E108" s="68">
        <v>5494.79</v>
      </c>
      <c r="F108" s="41">
        <f t="shared" si="2"/>
        <v>74060.21</v>
      </c>
      <c r="G108" s="41">
        <v>61.12</v>
      </c>
      <c r="H108" s="42" t="s">
        <v>20</v>
      </c>
    </row>
    <row r="109" spans="1:8" s="8" customFormat="1" ht="12.75">
      <c r="A109" s="9">
        <v>85</v>
      </c>
      <c r="B109" s="79" t="s">
        <v>40</v>
      </c>
      <c r="C109" s="56" t="s">
        <v>83</v>
      </c>
      <c r="D109" s="55">
        <v>61169.72</v>
      </c>
      <c r="E109" s="68">
        <v>4224.93</v>
      </c>
      <c r="F109" s="41">
        <f t="shared" si="2"/>
        <v>56944.79</v>
      </c>
      <c r="G109" s="55">
        <v>45.38</v>
      </c>
      <c r="H109" s="42" t="s">
        <v>20</v>
      </c>
    </row>
    <row r="110" spans="1:8" s="8" customFormat="1" ht="12.75">
      <c r="A110" s="9">
        <v>86</v>
      </c>
      <c r="B110" s="79" t="s">
        <v>41</v>
      </c>
      <c r="C110" s="56" t="s">
        <v>84</v>
      </c>
      <c r="D110" s="55">
        <v>61341.54</v>
      </c>
      <c r="E110" s="68">
        <v>4236.88</v>
      </c>
      <c r="F110" s="41">
        <f t="shared" si="2"/>
        <v>57104.66</v>
      </c>
      <c r="G110" s="55">
        <v>45.49</v>
      </c>
      <c r="H110" s="42" t="s">
        <v>20</v>
      </c>
    </row>
    <row r="111" spans="1:8" s="8" customFormat="1" ht="12.75">
      <c r="A111" s="9">
        <v>87</v>
      </c>
      <c r="B111" s="79" t="s">
        <v>42</v>
      </c>
      <c r="C111" s="56" t="s">
        <v>97</v>
      </c>
      <c r="D111" s="55">
        <v>79383.17</v>
      </c>
      <c r="E111" s="68">
        <v>5483.02</v>
      </c>
      <c r="F111" s="41">
        <f t="shared" si="2"/>
        <v>73900.15</v>
      </c>
      <c r="G111" s="55">
        <v>61.05</v>
      </c>
      <c r="H111" s="42" t="s">
        <v>20</v>
      </c>
    </row>
    <row r="112" spans="1:8" s="8" customFormat="1" ht="12.75">
      <c r="A112" s="9">
        <v>88</v>
      </c>
      <c r="B112" s="79" t="s">
        <v>43</v>
      </c>
      <c r="C112" s="56" t="s">
        <v>98</v>
      </c>
      <c r="D112" s="55">
        <v>79383.17</v>
      </c>
      <c r="E112" s="68">
        <v>5483.02</v>
      </c>
      <c r="F112" s="41">
        <f t="shared" si="2"/>
        <v>73900.15</v>
      </c>
      <c r="G112" s="55">
        <v>61.05</v>
      </c>
      <c r="H112" s="42" t="s">
        <v>20</v>
      </c>
    </row>
    <row r="113" spans="1:8" s="8" customFormat="1" ht="12.75">
      <c r="A113" s="9">
        <v>89</v>
      </c>
      <c r="B113" s="79" t="s">
        <v>44</v>
      </c>
      <c r="C113" s="56" t="s">
        <v>99</v>
      </c>
      <c r="D113" s="55">
        <v>61513.37</v>
      </c>
      <c r="E113" s="68">
        <v>4248.7</v>
      </c>
      <c r="F113" s="41">
        <f t="shared" si="2"/>
        <v>57264.670000000006</v>
      </c>
      <c r="G113" s="55">
        <v>45.65</v>
      </c>
      <c r="H113" s="42" t="s">
        <v>20</v>
      </c>
    </row>
    <row r="114" spans="1:8" s="8" customFormat="1" ht="12.75">
      <c r="A114" s="9">
        <v>90</v>
      </c>
      <c r="B114" s="79" t="s">
        <v>45</v>
      </c>
      <c r="C114" s="56" t="s">
        <v>100</v>
      </c>
      <c r="D114" s="55">
        <v>61513.37</v>
      </c>
      <c r="E114" s="68">
        <v>4248.7</v>
      </c>
      <c r="F114" s="41">
        <f t="shared" si="2"/>
        <v>57264.670000000006</v>
      </c>
      <c r="G114" s="55">
        <v>45.6</v>
      </c>
      <c r="H114" s="42" t="s">
        <v>20</v>
      </c>
    </row>
    <row r="115" spans="1:8" s="8" customFormat="1" ht="12.75">
      <c r="A115" s="9">
        <v>91</v>
      </c>
      <c r="B115" s="79" t="s">
        <v>46</v>
      </c>
      <c r="C115" s="56" t="s">
        <v>77</v>
      </c>
      <c r="D115" s="55">
        <v>79555</v>
      </c>
      <c r="E115" s="68">
        <v>5494.79</v>
      </c>
      <c r="F115" s="41">
        <f t="shared" si="2"/>
        <v>74060.21</v>
      </c>
      <c r="G115" s="55">
        <v>61.09</v>
      </c>
      <c r="H115" s="42" t="s">
        <v>20</v>
      </c>
    </row>
    <row r="116" spans="1:8" s="8" customFormat="1" ht="12.75">
      <c r="A116" s="9">
        <v>92</v>
      </c>
      <c r="B116" s="79" t="s">
        <v>47</v>
      </c>
      <c r="C116" s="56" t="s">
        <v>78</v>
      </c>
      <c r="D116" s="55">
        <v>79383.17</v>
      </c>
      <c r="E116" s="68">
        <v>5483.02</v>
      </c>
      <c r="F116" s="41">
        <f t="shared" si="2"/>
        <v>73900.15</v>
      </c>
      <c r="G116" s="55">
        <v>61.01</v>
      </c>
      <c r="H116" s="42" t="s">
        <v>20</v>
      </c>
    </row>
    <row r="117" spans="1:26" s="8" customFormat="1" ht="12.75">
      <c r="A117" s="9">
        <v>93</v>
      </c>
      <c r="B117" s="79" t="s">
        <v>48</v>
      </c>
      <c r="C117" s="56" t="s">
        <v>79</v>
      </c>
      <c r="D117" s="55">
        <v>61685.19</v>
      </c>
      <c r="E117" s="68">
        <v>4260.63</v>
      </c>
      <c r="F117" s="41">
        <f t="shared" si="2"/>
        <v>57424.560000000005</v>
      </c>
      <c r="G117" s="55">
        <v>45.78</v>
      </c>
      <c r="H117" s="42" t="s">
        <v>20</v>
      </c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s="8" customFormat="1" ht="12.75">
      <c r="A118" s="9">
        <v>94</v>
      </c>
      <c r="B118" s="79" t="s">
        <v>49</v>
      </c>
      <c r="C118" s="56" t="s">
        <v>80</v>
      </c>
      <c r="D118" s="55">
        <v>61341.54</v>
      </c>
      <c r="E118" s="68">
        <v>4236.88</v>
      </c>
      <c r="F118" s="41">
        <f t="shared" si="2"/>
        <v>57104.66</v>
      </c>
      <c r="G118" s="55">
        <v>45.57</v>
      </c>
      <c r="H118" s="42" t="s">
        <v>20</v>
      </c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s="8" customFormat="1" ht="12.75">
      <c r="A119" s="9">
        <v>95</v>
      </c>
      <c r="B119" s="79" t="s">
        <v>50</v>
      </c>
      <c r="C119" s="56" t="s">
        <v>85</v>
      </c>
      <c r="D119" s="55">
        <v>38832.46</v>
      </c>
      <c r="E119" s="68">
        <v>2682.17</v>
      </c>
      <c r="F119" s="41">
        <f t="shared" si="2"/>
        <v>36150.29</v>
      </c>
      <c r="G119" s="55">
        <v>29.21</v>
      </c>
      <c r="H119" s="42" t="s">
        <v>20</v>
      </c>
      <c r="I119" s="35"/>
      <c r="J119" s="35"/>
      <c r="K119" s="35"/>
      <c r="L119" s="35"/>
      <c r="M119" s="35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s="8" customFormat="1" ht="12.75">
      <c r="A120" s="9">
        <v>96</v>
      </c>
      <c r="B120" s="79" t="s">
        <v>51</v>
      </c>
      <c r="C120" s="56" t="s">
        <v>86</v>
      </c>
      <c r="D120" s="55">
        <v>36255.09</v>
      </c>
      <c r="E120" s="68">
        <v>2504.06</v>
      </c>
      <c r="F120" s="41">
        <f t="shared" si="2"/>
        <v>33751.03</v>
      </c>
      <c r="G120" s="55">
        <v>27.47</v>
      </c>
      <c r="H120" s="42" t="s">
        <v>20</v>
      </c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s="8" customFormat="1" ht="12.75">
      <c r="A121" s="9">
        <v>97</v>
      </c>
      <c r="B121" s="79" t="s">
        <v>52</v>
      </c>
      <c r="C121" s="56" t="s">
        <v>87</v>
      </c>
      <c r="D121" s="55">
        <v>36426.91</v>
      </c>
      <c r="E121" s="68">
        <v>2516.08</v>
      </c>
      <c r="F121" s="41">
        <f t="shared" si="2"/>
        <v>33910.83</v>
      </c>
      <c r="G121" s="55">
        <v>27.6</v>
      </c>
      <c r="H121" s="42" t="s">
        <v>20</v>
      </c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s="8" customFormat="1" ht="12.75">
      <c r="A122" s="9">
        <v>98</v>
      </c>
      <c r="B122" s="79" t="s">
        <v>53</v>
      </c>
      <c r="C122" s="56" t="s">
        <v>88</v>
      </c>
      <c r="D122" s="55">
        <v>39176.11</v>
      </c>
      <c r="E122" s="68">
        <v>2705.84</v>
      </c>
      <c r="F122" s="41">
        <f t="shared" si="2"/>
        <v>36470.270000000004</v>
      </c>
      <c r="G122" s="55">
        <v>29.43</v>
      </c>
      <c r="H122" s="42" t="s">
        <v>20</v>
      </c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s="8" customFormat="1" ht="12.75">
      <c r="A123" s="9">
        <v>99</v>
      </c>
      <c r="B123" s="79" t="s">
        <v>54</v>
      </c>
      <c r="C123" s="56" t="s">
        <v>89</v>
      </c>
      <c r="D123" s="55">
        <v>60654.24</v>
      </c>
      <c r="E123" s="68">
        <v>4189.37</v>
      </c>
      <c r="F123" s="41">
        <f t="shared" si="2"/>
        <v>56464.869999999995</v>
      </c>
      <c r="G123" s="55">
        <v>45</v>
      </c>
      <c r="H123" s="42" t="s">
        <v>20</v>
      </c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s="8" customFormat="1" ht="12.75">
      <c r="A124" s="9">
        <v>100</v>
      </c>
      <c r="B124" s="79" t="s">
        <v>55</v>
      </c>
      <c r="C124" s="56" t="s">
        <v>90</v>
      </c>
      <c r="D124" s="55">
        <v>60310.59</v>
      </c>
      <c r="E124" s="68">
        <v>2789.52</v>
      </c>
      <c r="F124" s="41">
        <f t="shared" si="2"/>
        <v>57521.07</v>
      </c>
      <c r="G124" s="55">
        <v>44.78</v>
      </c>
      <c r="H124" s="42" t="s">
        <v>20</v>
      </c>
      <c r="N124" s="73"/>
      <c r="O124" s="72"/>
      <c r="P124" s="72"/>
      <c r="Q124" s="73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s="8" customFormat="1" ht="12.75">
      <c r="A125" s="9">
        <v>101</v>
      </c>
      <c r="B125" s="79" t="s">
        <v>56</v>
      </c>
      <c r="C125" s="56" t="s">
        <v>91</v>
      </c>
      <c r="D125" s="55">
        <v>39176.11</v>
      </c>
      <c r="E125" s="68">
        <v>2705.84</v>
      </c>
      <c r="F125" s="41">
        <f t="shared" si="2"/>
        <v>36470.270000000004</v>
      </c>
      <c r="G125" s="55">
        <v>29.36</v>
      </c>
      <c r="H125" s="42" t="s">
        <v>20</v>
      </c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s="8" customFormat="1" ht="12.75">
      <c r="A126" s="9">
        <v>102</v>
      </c>
      <c r="B126" s="79" t="s">
        <v>57</v>
      </c>
      <c r="C126" s="56" t="s">
        <v>92</v>
      </c>
      <c r="D126" s="55">
        <v>36426.75</v>
      </c>
      <c r="E126" s="68">
        <v>2515.92</v>
      </c>
      <c r="F126" s="41">
        <f aca="true" t="shared" si="3" ref="F126:F133">SUM(D126-E126)</f>
        <v>33910.83</v>
      </c>
      <c r="G126" s="55">
        <v>27.54</v>
      </c>
      <c r="H126" s="42" t="s">
        <v>20</v>
      </c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s="8" customFormat="1" ht="12.75">
      <c r="A127" s="9">
        <v>103</v>
      </c>
      <c r="B127" s="79" t="s">
        <v>58</v>
      </c>
      <c r="C127" s="56" t="s">
        <v>93</v>
      </c>
      <c r="D127" s="55">
        <v>36255.09</v>
      </c>
      <c r="E127" s="68">
        <v>2504.06</v>
      </c>
      <c r="F127" s="41">
        <f t="shared" si="3"/>
        <v>33751.03</v>
      </c>
      <c r="G127" s="55">
        <v>27.5</v>
      </c>
      <c r="H127" s="42" t="s">
        <v>20</v>
      </c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s="8" customFormat="1" ht="12.75">
      <c r="A128" s="9">
        <v>104</v>
      </c>
      <c r="B128" s="79" t="s">
        <v>59</v>
      </c>
      <c r="C128" s="56" t="s">
        <v>94</v>
      </c>
      <c r="D128" s="55">
        <v>39004.29</v>
      </c>
      <c r="E128" s="68">
        <v>2693.91</v>
      </c>
      <c r="F128" s="41">
        <f t="shared" si="3"/>
        <v>36310.380000000005</v>
      </c>
      <c r="G128" s="55">
        <v>29.32</v>
      </c>
      <c r="H128" s="42" t="s">
        <v>20</v>
      </c>
      <c r="N128" s="73"/>
      <c r="O128" s="73"/>
      <c r="P128" s="73"/>
      <c r="Q128" s="73"/>
      <c r="R128" s="73"/>
      <c r="S128" s="73"/>
      <c r="T128" s="72"/>
      <c r="U128" s="72"/>
      <c r="V128" s="72"/>
      <c r="W128" s="72"/>
      <c r="X128" s="72"/>
      <c r="Y128" s="72"/>
      <c r="Z128" s="72"/>
    </row>
    <row r="129" spans="1:26" s="8" customFormat="1" ht="12.75">
      <c r="A129" s="9">
        <v>105</v>
      </c>
      <c r="B129" s="79" t="s">
        <v>60</v>
      </c>
      <c r="C129" s="56" t="s">
        <v>95</v>
      </c>
      <c r="D129" s="55">
        <v>60654.24</v>
      </c>
      <c r="E129" s="68">
        <v>4189.37</v>
      </c>
      <c r="F129" s="41">
        <f t="shared" si="3"/>
        <v>56464.869999999995</v>
      </c>
      <c r="G129" s="55">
        <v>45.03</v>
      </c>
      <c r="H129" s="42" t="s">
        <v>20</v>
      </c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s="8" customFormat="1" ht="12.75">
      <c r="A130" s="9">
        <v>106</v>
      </c>
      <c r="B130" s="79" t="s">
        <v>61</v>
      </c>
      <c r="C130" s="56" t="s">
        <v>96</v>
      </c>
      <c r="D130" s="55">
        <v>60654.24</v>
      </c>
      <c r="E130" s="68">
        <v>4189.37</v>
      </c>
      <c r="F130" s="41">
        <f t="shared" si="3"/>
        <v>56464.869999999995</v>
      </c>
      <c r="G130" s="55">
        <v>44.98</v>
      </c>
      <c r="H130" s="42" t="s">
        <v>20</v>
      </c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s="8" customFormat="1" ht="12.75">
      <c r="A131" s="9">
        <v>107</v>
      </c>
      <c r="B131" s="80" t="s">
        <v>242</v>
      </c>
      <c r="C131" s="56" t="s">
        <v>246</v>
      </c>
      <c r="D131" s="88">
        <v>3880.2</v>
      </c>
      <c r="E131" s="88">
        <v>90.53</v>
      </c>
      <c r="F131" s="88">
        <f t="shared" si="3"/>
        <v>3789.6699999999996</v>
      </c>
      <c r="G131" s="88">
        <v>21.41</v>
      </c>
      <c r="H131" s="42" t="s">
        <v>27</v>
      </c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s="8" customFormat="1" ht="12.75">
      <c r="A132" s="9">
        <v>108</v>
      </c>
      <c r="B132" s="80" t="s">
        <v>251</v>
      </c>
      <c r="C132" s="56" t="s">
        <v>247</v>
      </c>
      <c r="D132" s="88">
        <v>9600</v>
      </c>
      <c r="E132" s="88">
        <v>280</v>
      </c>
      <c r="F132" s="88">
        <f t="shared" si="3"/>
        <v>9320</v>
      </c>
      <c r="G132" s="88">
        <v>792.07</v>
      </c>
      <c r="H132" s="120" t="s">
        <v>244</v>
      </c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s="8" customFormat="1" ht="12.75">
      <c r="A133" s="9">
        <v>109</v>
      </c>
      <c r="B133" s="80" t="s">
        <v>248</v>
      </c>
      <c r="C133" s="56" t="s">
        <v>249</v>
      </c>
      <c r="D133" s="88">
        <v>7125</v>
      </c>
      <c r="E133" s="88">
        <v>207.8</v>
      </c>
      <c r="F133" s="88">
        <f t="shared" si="3"/>
        <v>6917.2</v>
      </c>
      <c r="G133" s="88">
        <v>1317</v>
      </c>
      <c r="H133" s="42" t="s">
        <v>27</v>
      </c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s="8" customFormat="1" ht="12.75">
      <c r="A134" s="9">
        <v>110</v>
      </c>
      <c r="B134" s="80" t="s">
        <v>243</v>
      </c>
      <c r="C134" s="56" t="s">
        <v>250</v>
      </c>
      <c r="D134" s="88">
        <v>41300</v>
      </c>
      <c r="E134" s="88">
        <v>1206.77</v>
      </c>
      <c r="F134" s="88">
        <f>SUM(D134-E134)</f>
        <v>40093.23</v>
      </c>
      <c r="G134" s="88">
        <v>161.84</v>
      </c>
      <c r="H134" s="120" t="s">
        <v>245</v>
      </c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s="8" customFormat="1" ht="24.75" customHeight="1">
      <c r="A135" s="9">
        <v>111</v>
      </c>
      <c r="B135" s="81" t="s">
        <v>277</v>
      </c>
      <c r="C135" s="56"/>
      <c r="D135" s="88">
        <v>69333</v>
      </c>
      <c r="E135" s="88">
        <v>7799.95</v>
      </c>
      <c r="F135" s="88">
        <f aca="true" t="shared" si="4" ref="F135:F149">D135-E135</f>
        <v>61533.05</v>
      </c>
      <c r="G135" s="88"/>
      <c r="H135" s="42" t="s">
        <v>27</v>
      </c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s="8" customFormat="1" ht="15.75" customHeight="1">
      <c r="A136" s="27">
        <v>112</v>
      </c>
      <c r="B136" s="82" t="s">
        <v>252</v>
      </c>
      <c r="C136" s="56" t="s">
        <v>152</v>
      </c>
      <c r="D136" s="88">
        <v>1911145.32</v>
      </c>
      <c r="E136" s="88">
        <v>664785.81</v>
      </c>
      <c r="F136" s="88">
        <f t="shared" si="4"/>
        <v>1246359.51</v>
      </c>
      <c r="G136" s="88">
        <v>1373.87</v>
      </c>
      <c r="H136" s="42" t="s">
        <v>28</v>
      </c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s="8" customFormat="1" ht="14.25" customHeight="1">
      <c r="A137" s="27">
        <v>113</v>
      </c>
      <c r="B137" s="86" t="s">
        <v>273</v>
      </c>
      <c r="C137" s="121" t="s">
        <v>253</v>
      </c>
      <c r="D137" s="89">
        <v>2395.45</v>
      </c>
      <c r="E137" s="89">
        <v>2395.45</v>
      </c>
      <c r="F137" s="89">
        <f t="shared" si="4"/>
        <v>0</v>
      </c>
      <c r="G137" s="89">
        <v>35.62</v>
      </c>
      <c r="H137" s="18" t="s">
        <v>27</v>
      </c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1:26" s="8" customFormat="1" ht="14.25" customHeight="1">
      <c r="A138" s="9">
        <v>114</v>
      </c>
      <c r="B138" s="86" t="s">
        <v>274</v>
      </c>
      <c r="C138" s="121" t="s">
        <v>275</v>
      </c>
      <c r="D138" s="89">
        <v>12540.55</v>
      </c>
      <c r="E138" s="89">
        <v>9011.54</v>
      </c>
      <c r="F138" s="88">
        <f t="shared" si="4"/>
        <v>3529.0099999999984</v>
      </c>
      <c r="G138" s="89">
        <v>39.83</v>
      </c>
      <c r="H138" s="18" t="s">
        <v>27</v>
      </c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1:26" s="8" customFormat="1" ht="14.25" customHeight="1">
      <c r="A139" s="9">
        <v>115</v>
      </c>
      <c r="B139" s="87" t="s">
        <v>272</v>
      </c>
      <c r="C139" s="56" t="s">
        <v>255</v>
      </c>
      <c r="D139" s="88">
        <v>66450.25</v>
      </c>
      <c r="E139" s="88">
        <v>498.39</v>
      </c>
      <c r="F139" s="88">
        <f t="shared" si="4"/>
        <v>65951.86</v>
      </c>
      <c r="G139" s="88">
        <v>502.44</v>
      </c>
      <c r="H139" s="42" t="s">
        <v>21</v>
      </c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1:26" s="8" customFormat="1" ht="14.25" customHeight="1">
      <c r="A140" s="9">
        <v>116</v>
      </c>
      <c r="B140" s="87" t="s">
        <v>256</v>
      </c>
      <c r="C140" s="56" t="s">
        <v>257</v>
      </c>
      <c r="D140" s="88">
        <v>63119.22</v>
      </c>
      <c r="E140" s="88">
        <v>789.21</v>
      </c>
      <c r="F140" s="88">
        <f t="shared" si="4"/>
        <v>62330.01</v>
      </c>
      <c r="G140" s="88">
        <v>36.68</v>
      </c>
      <c r="H140" s="42" t="s">
        <v>20</v>
      </c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1:26" s="8" customFormat="1" ht="14.25" customHeight="1">
      <c r="A141" s="9">
        <v>117</v>
      </c>
      <c r="B141" s="87" t="s">
        <v>258</v>
      </c>
      <c r="C141" s="56" t="s">
        <v>259</v>
      </c>
      <c r="D141" s="88">
        <v>66343.06</v>
      </c>
      <c r="E141" s="88">
        <v>829.51</v>
      </c>
      <c r="F141" s="88">
        <f t="shared" si="4"/>
        <v>65513.549999999996</v>
      </c>
      <c r="G141" s="88">
        <v>38.51</v>
      </c>
      <c r="H141" s="42" t="s">
        <v>20</v>
      </c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1:26" s="8" customFormat="1" ht="14.25" customHeight="1">
      <c r="A142" s="9">
        <v>118</v>
      </c>
      <c r="B142" s="87" t="s">
        <v>260</v>
      </c>
      <c r="C142" s="56" t="s">
        <v>261</v>
      </c>
      <c r="D142" s="88">
        <v>68463.99</v>
      </c>
      <c r="E142" s="88">
        <v>856.03</v>
      </c>
      <c r="F142" s="88">
        <f t="shared" si="4"/>
        <v>67607.96</v>
      </c>
      <c r="G142" s="88">
        <v>39.77</v>
      </c>
      <c r="H142" s="42" t="s">
        <v>20</v>
      </c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1:26" s="8" customFormat="1" ht="14.25" customHeight="1">
      <c r="A143" s="9">
        <v>119</v>
      </c>
      <c r="B143" s="87" t="s">
        <v>262</v>
      </c>
      <c r="C143" s="56" t="s">
        <v>271</v>
      </c>
      <c r="D143" s="88">
        <v>66597.56</v>
      </c>
      <c r="E143" s="88">
        <v>832.69</v>
      </c>
      <c r="F143" s="88">
        <f t="shared" si="4"/>
        <v>65764.87</v>
      </c>
      <c r="G143" s="88">
        <v>38.67</v>
      </c>
      <c r="H143" s="42" t="s">
        <v>20</v>
      </c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1:26" s="8" customFormat="1" ht="14.25" customHeight="1">
      <c r="A144" s="9">
        <v>120</v>
      </c>
      <c r="B144" s="87" t="s">
        <v>264</v>
      </c>
      <c r="C144" s="56" t="s">
        <v>263</v>
      </c>
      <c r="D144" s="88">
        <v>89927.92</v>
      </c>
      <c r="E144" s="88">
        <v>1124.4</v>
      </c>
      <c r="F144" s="88">
        <f t="shared" si="4"/>
        <v>88803.52</v>
      </c>
      <c r="G144" s="88">
        <v>52.44</v>
      </c>
      <c r="H144" s="42" t="s">
        <v>20</v>
      </c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1:26" s="8" customFormat="1" ht="14.25" customHeight="1">
      <c r="A145" s="9">
        <v>121</v>
      </c>
      <c r="B145" s="87" t="s">
        <v>265</v>
      </c>
      <c r="C145" s="56" t="s">
        <v>266</v>
      </c>
      <c r="D145" s="88">
        <v>68633.68</v>
      </c>
      <c r="E145" s="88">
        <v>909.18</v>
      </c>
      <c r="F145" s="88">
        <f t="shared" si="4"/>
        <v>67724.5</v>
      </c>
      <c r="G145" s="88">
        <v>39.85</v>
      </c>
      <c r="H145" s="42" t="s">
        <v>20</v>
      </c>
      <c r="I145" s="69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1:26" s="8" customFormat="1" ht="14.25" customHeight="1">
      <c r="A146" s="9">
        <v>122</v>
      </c>
      <c r="B146" s="87" t="s">
        <v>268</v>
      </c>
      <c r="C146" s="56" t="s">
        <v>267</v>
      </c>
      <c r="D146" s="88">
        <v>125559.74</v>
      </c>
      <c r="E146" s="88">
        <v>1663.26</v>
      </c>
      <c r="F146" s="88">
        <f t="shared" si="4"/>
        <v>123896.48000000001</v>
      </c>
      <c r="G146" s="88">
        <v>78.18</v>
      </c>
      <c r="H146" s="42" t="s">
        <v>20</v>
      </c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1:26" s="8" customFormat="1" ht="14.25" customHeight="1">
      <c r="A147" s="9">
        <v>123</v>
      </c>
      <c r="B147" s="87" t="s">
        <v>269</v>
      </c>
      <c r="C147" s="56" t="s">
        <v>270</v>
      </c>
      <c r="D147" s="88">
        <v>67021.75</v>
      </c>
      <c r="E147" s="88">
        <v>887.82</v>
      </c>
      <c r="F147" s="88">
        <f t="shared" si="4"/>
        <v>66133.93</v>
      </c>
      <c r="G147" s="88">
        <v>33.36</v>
      </c>
      <c r="H147" s="42" t="s">
        <v>20</v>
      </c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s="8" customFormat="1" ht="14.25" customHeight="1" thickBot="1">
      <c r="A148" s="90">
        <v>124</v>
      </c>
      <c r="B148" s="87" t="s">
        <v>278</v>
      </c>
      <c r="C148" s="56" t="s">
        <v>280</v>
      </c>
      <c r="D148" s="88">
        <v>3094.59</v>
      </c>
      <c r="E148" s="88">
        <v>2363.83</v>
      </c>
      <c r="F148" s="88">
        <f t="shared" si="4"/>
        <v>730.7600000000002</v>
      </c>
      <c r="G148" s="88"/>
      <c r="H148" s="4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1:26" s="8" customFormat="1" ht="14.25" customHeight="1" thickBot="1">
      <c r="A149" s="90">
        <v>125</v>
      </c>
      <c r="B149" s="131" t="s">
        <v>283</v>
      </c>
      <c r="C149" s="115" t="s">
        <v>279</v>
      </c>
      <c r="D149" s="132">
        <v>1448.1</v>
      </c>
      <c r="E149" s="132">
        <v>879.05</v>
      </c>
      <c r="F149" s="132">
        <f t="shared" si="4"/>
        <v>569.05</v>
      </c>
      <c r="G149" s="132"/>
      <c r="H149" s="12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1:26" s="8" customFormat="1" ht="13.5" thickBot="1">
      <c r="A150" s="26"/>
      <c r="B150" s="123" t="s">
        <v>22</v>
      </c>
      <c r="C150" s="105"/>
      <c r="D150" s="106">
        <f>SUM(D45:D149)</f>
        <v>11063300.120000003</v>
      </c>
      <c r="E150" s="106">
        <f>SUM(E45:E149)</f>
        <v>1974022.6399999997</v>
      </c>
      <c r="F150" s="106">
        <f>SUM(F45:F149)</f>
        <v>9089277.480000002</v>
      </c>
      <c r="G150" s="106">
        <f>SUM(G45:G135)</f>
        <v>11208.43</v>
      </c>
      <c r="H150" s="107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1:26" s="8" customFormat="1" ht="12.75">
      <c r="A151" s="130"/>
      <c r="B151" s="124" t="s">
        <v>233</v>
      </c>
      <c r="C151" s="124"/>
      <c r="D151" s="125"/>
      <c r="E151" s="125"/>
      <c r="F151" s="125"/>
      <c r="G151" s="125"/>
      <c r="H151" s="126"/>
      <c r="N151" s="73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1:26" s="8" customFormat="1" ht="12.75">
      <c r="A152" s="9">
        <v>126</v>
      </c>
      <c r="B152" s="79" t="s">
        <v>14</v>
      </c>
      <c r="C152" s="54" t="s">
        <v>127</v>
      </c>
      <c r="D152" s="55">
        <v>9599.17</v>
      </c>
      <c r="E152" s="68">
        <v>1924</v>
      </c>
      <c r="F152" s="127">
        <f>SUM(D152-E152)</f>
        <v>7675.17</v>
      </c>
      <c r="G152" s="55">
        <v>436</v>
      </c>
      <c r="H152" s="42" t="s">
        <v>20</v>
      </c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1:26" s="8" customFormat="1" ht="12.75">
      <c r="A153" s="9">
        <v>127</v>
      </c>
      <c r="B153" s="78" t="s">
        <v>140</v>
      </c>
      <c r="C153" s="10" t="s">
        <v>138</v>
      </c>
      <c r="D153" s="11">
        <v>4269.29</v>
      </c>
      <c r="E153" s="13">
        <v>2135</v>
      </c>
      <c r="F153" s="65">
        <f>SUM(D153-E153)</f>
        <v>2134.29</v>
      </c>
      <c r="G153" s="11">
        <v>24.96</v>
      </c>
      <c r="H153" s="12" t="s">
        <v>27</v>
      </c>
      <c r="N153" s="73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1:26" s="8" customFormat="1" ht="13.5" thickBot="1">
      <c r="A154" s="9">
        <v>128</v>
      </c>
      <c r="B154" s="83" t="s">
        <v>237</v>
      </c>
      <c r="C154" s="28" t="s">
        <v>139</v>
      </c>
      <c r="D154" s="25">
        <v>3516.28</v>
      </c>
      <c r="E154" s="57">
        <v>1758</v>
      </c>
      <c r="F154" s="66">
        <f>SUM(D154-E154)</f>
        <v>1758.2800000000002</v>
      </c>
      <c r="G154" s="25">
        <v>32.92</v>
      </c>
      <c r="H154" s="29" t="s">
        <v>27</v>
      </c>
      <c r="J154" s="35"/>
      <c r="K154" s="35"/>
      <c r="L154" s="35"/>
      <c r="M154" s="35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1:26" s="8" customFormat="1" ht="13.5" thickBot="1">
      <c r="A155" s="85"/>
      <c r="B155" s="20" t="s">
        <v>22</v>
      </c>
      <c r="C155" s="20"/>
      <c r="D155" s="21">
        <f>SUM(D152:D154)</f>
        <v>17384.739999999998</v>
      </c>
      <c r="E155" s="21">
        <f>SUM(E152:E154)</f>
        <v>5817</v>
      </c>
      <c r="F155" s="21">
        <f>SUM(F152:F154)</f>
        <v>11567.74</v>
      </c>
      <c r="G155" s="21">
        <f>SUM(G152:G154)</f>
        <v>493.88</v>
      </c>
      <c r="H155" s="2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13" s="35" customFormat="1" ht="13.5" thickBot="1">
      <c r="A156" s="58"/>
      <c r="B156" s="59" t="s">
        <v>33</v>
      </c>
      <c r="C156" s="59"/>
      <c r="D156" s="60">
        <f>D7+D10+D15+D19+D23+D27+D30+D33+D36+D39+D43+D150+D155</f>
        <v>18210757.53</v>
      </c>
      <c r="E156" s="60">
        <f>E7+E10+E15+E19+E23+E27+E30+E33+E36+E39+E43+E150+E155</f>
        <v>3752790.2199999997</v>
      </c>
      <c r="F156" s="60">
        <f>F7+F10+F15+F19+F23+F27+F30+F33+F36+F39+F43+F150+F155</f>
        <v>14526955.380000003</v>
      </c>
      <c r="G156" s="60">
        <f>G7+G10+G15+G19+G23+G27+G30+G33+G36+G39+G43+G150+G155</f>
        <v>20239.410000000003</v>
      </c>
      <c r="H156" s="61"/>
      <c r="I156" s="8"/>
      <c r="J156" s="8"/>
      <c r="K156" s="8"/>
      <c r="L156" s="8"/>
      <c r="M156" s="8"/>
    </row>
    <row r="157" spans="1:8" s="8" customFormat="1" ht="12.75">
      <c r="A157" s="35"/>
      <c r="B157" s="62"/>
      <c r="C157" s="62"/>
      <c r="D157" s="63"/>
      <c r="E157" s="63"/>
      <c r="F157" s="63"/>
      <c r="G157" s="63"/>
      <c r="H157" s="63"/>
    </row>
    <row r="158" spans="1:8" s="8" customFormat="1" ht="12.75">
      <c r="A158" s="35"/>
      <c r="B158" s="62"/>
      <c r="C158" s="62"/>
      <c r="D158" s="63"/>
      <c r="E158" s="63"/>
      <c r="F158" s="63"/>
      <c r="G158" s="63"/>
      <c r="H158" s="63"/>
    </row>
    <row r="159" spans="1:8" s="8" customFormat="1" ht="12.75">
      <c r="A159" s="35"/>
      <c r="B159" s="62"/>
      <c r="C159" s="62"/>
      <c r="D159" s="63"/>
      <c r="E159" s="63"/>
      <c r="F159" s="63"/>
      <c r="G159" s="63"/>
      <c r="H159" s="63"/>
    </row>
    <row r="160" spans="1:8" s="8" customFormat="1" ht="12.75">
      <c r="A160" s="35"/>
      <c r="B160" s="62"/>
      <c r="C160" s="62"/>
      <c r="D160" s="63"/>
      <c r="E160" s="63"/>
      <c r="F160" s="63"/>
      <c r="G160" s="63"/>
      <c r="H160" s="63"/>
    </row>
    <row r="161" spans="1:8" s="8" customFormat="1" ht="12.75">
      <c r="A161" s="35"/>
      <c r="B161" s="62"/>
      <c r="C161" s="62"/>
      <c r="D161" s="63"/>
      <c r="E161" s="63"/>
      <c r="F161" s="63"/>
      <c r="G161" s="63"/>
      <c r="H161" s="63"/>
    </row>
    <row r="162" spans="1:8" s="8" customFormat="1" ht="12.75">
      <c r="A162" s="35"/>
      <c r="B162" s="62"/>
      <c r="C162" s="62"/>
      <c r="D162" s="63"/>
      <c r="E162" s="63"/>
      <c r="F162" s="63"/>
      <c r="G162" s="63"/>
      <c r="H162" s="63"/>
    </row>
    <row r="163" spans="1:8" s="8" customFormat="1" ht="12.75">
      <c r="A163" s="35"/>
      <c r="B163" s="62"/>
      <c r="C163" s="62"/>
      <c r="D163" s="63"/>
      <c r="E163" s="63"/>
      <c r="F163" s="63"/>
      <c r="G163" s="63"/>
      <c r="H163" s="63"/>
    </row>
    <row r="164" spans="1:8" s="8" customFormat="1" ht="12.75">
      <c r="A164" s="35"/>
      <c r="B164" s="62"/>
      <c r="C164" s="62"/>
      <c r="D164" s="63"/>
      <c r="E164" s="63"/>
      <c r="F164" s="63"/>
      <c r="G164" s="63"/>
      <c r="H164" s="63"/>
    </row>
    <row r="165" spans="1:8" s="8" customFormat="1" ht="12.75">
      <c r="A165" s="35"/>
      <c r="B165" s="62"/>
      <c r="C165" s="62"/>
      <c r="D165" s="63"/>
      <c r="E165" s="63"/>
      <c r="F165" s="63"/>
      <c r="G165" s="63"/>
      <c r="H165" s="63"/>
    </row>
    <row r="166" spans="1:8" s="8" customFormat="1" ht="12.75">
      <c r="A166" s="35"/>
      <c r="B166" s="62"/>
      <c r="C166" s="62"/>
      <c r="D166" s="63"/>
      <c r="E166" s="63"/>
      <c r="F166" s="63"/>
      <c r="G166" s="63"/>
      <c r="H166" s="63"/>
    </row>
    <row r="167" spans="1:8" s="8" customFormat="1" ht="12.75">
      <c r="A167" s="35"/>
      <c r="B167" s="62"/>
      <c r="C167" s="62"/>
      <c r="D167" s="63"/>
      <c r="E167" s="63"/>
      <c r="F167" s="63"/>
      <c r="G167" s="63"/>
      <c r="H167" s="63"/>
    </row>
    <row r="168" spans="1:8" s="8" customFormat="1" ht="12.75">
      <c r="A168" s="35"/>
      <c r="B168" s="62"/>
      <c r="C168" s="62"/>
      <c r="D168" s="63"/>
      <c r="E168" s="63"/>
      <c r="F168" s="63"/>
      <c r="G168" s="63"/>
      <c r="H168" s="63"/>
    </row>
    <row r="169" spans="1:8" s="8" customFormat="1" ht="12.75">
      <c r="A169" s="35"/>
      <c r="B169" s="62"/>
      <c r="C169" s="62"/>
      <c r="D169" s="63"/>
      <c r="E169" s="63"/>
      <c r="F169" s="63"/>
      <c r="G169" s="63"/>
      <c r="H169" s="63"/>
    </row>
    <row r="170" spans="1:8" s="8" customFormat="1" ht="12.75">
      <c r="A170" s="35"/>
      <c r="B170" s="62"/>
      <c r="C170" s="62"/>
      <c r="D170" s="63"/>
      <c r="E170" s="63"/>
      <c r="F170" s="63"/>
      <c r="G170" s="63"/>
      <c r="H170" s="63"/>
    </row>
    <row r="171" spans="1:8" s="8" customFormat="1" ht="12.75">
      <c r="A171" s="35"/>
      <c r="B171" s="62"/>
      <c r="C171" s="62"/>
      <c r="D171" s="63"/>
      <c r="E171" s="63"/>
      <c r="F171" s="63"/>
      <c r="G171" s="63"/>
      <c r="H171" s="63"/>
    </row>
    <row r="172" spans="1:8" s="8" customFormat="1" ht="12.75">
      <c r="A172" s="35"/>
      <c r="B172" s="62"/>
      <c r="C172" s="62"/>
      <c r="D172" s="63"/>
      <c r="E172" s="63"/>
      <c r="F172" s="63"/>
      <c r="G172" s="63"/>
      <c r="H172" s="63"/>
    </row>
    <row r="173" spans="1:8" s="8" customFormat="1" ht="12.75">
      <c r="A173" s="35"/>
      <c r="B173" s="62"/>
      <c r="C173" s="62"/>
      <c r="D173" s="63"/>
      <c r="E173" s="63"/>
      <c r="F173" s="63"/>
      <c r="G173" s="63"/>
      <c r="H173" s="63"/>
    </row>
    <row r="174" spans="1:8" s="8" customFormat="1" ht="12.75">
      <c r="A174" s="35"/>
      <c r="B174" s="62"/>
      <c r="C174" s="62"/>
      <c r="D174" s="63"/>
      <c r="E174" s="63"/>
      <c r="F174" s="63"/>
      <c r="G174" s="63"/>
      <c r="H174" s="63"/>
    </row>
    <row r="175" spans="1:8" s="8" customFormat="1" ht="12.75">
      <c r="A175" s="35"/>
      <c r="B175" s="62"/>
      <c r="C175" s="62"/>
      <c r="D175" s="63"/>
      <c r="E175" s="63"/>
      <c r="F175" s="63"/>
      <c r="G175" s="63"/>
      <c r="H175" s="63"/>
    </row>
    <row r="176" spans="1:8" s="8" customFormat="1" ht="12.75">
      <c r="A176" s="35"/>
      <c r="B176" s="62"/>
      <c r="C176" s="62"/>
      <c r="D176" s="63"/>
      <c r="E176" s="63"/>
      <c r="F176" s="63"/>
      <c r="G176" s="63"/>
      <c r="H176" s="63"/>
    </row>
    <row r="177" spans="1:8" s="8" customFormat="1" ht="12.75">
      <c r="A177" s="35"/>
      <c r="B177" s="62"/>
      <c r="C177" s="62"/>
      <c r="D177" s="63"/>
      <c r="E177" s="63"/>
      <c r="F177" s="63"/>
      <c r="G177" s="63"/>
      <c r="H177" s="63"/>
    </row>
    <row r="178" spans="1:8" s="8" customFormat="1" ht="12.75">
      <c r="A178" s="35"/>
      <c r="B178" s="62"/>
      <c r="C178" s="62"/>
      <c r="D178" s="63"/>
      <c r="E178" s="63"/>
      <c r="F178" s="63"/>
      <c r="G178" s="63"/>
      <c r="H178" s="63"/>
    </row>
    <row r="179" spans="1:8" s="8" customFormat="1" ht="12.75">
      <c r="A179" s="35"/>
      <c r="B179" s="62"/>
      <c r="C179" s="62"/>
      <c r="D179" s="63"/>
      <c r="E179" s="63"/>
      <c r="F179" s="63"/>
      <c r="G179" s="63"/>
      <c r="H179" s="63"/>
    </row>
    <row r="180" spans="1:8" s="8" customFormat="1" ht="12.75">
      <c r="A180" s="35"/>
      <c r="B180" s="62"/>
      <c r="C180" s="62"/>
      <c r="D180" s="63"/>
      <c r="E180" s="63"/>
      <c r="F180" s="63"/>
      <c r="G180" s="63"/>
      <c r="H180" s="63"/>
    </row>
    <row r="181" spans="1:8" s="8" customFormat="1" ht="12.75">
      <c r="A181" s="35"/>
      <c r="B181" s="62"/>
      <c r="C181" s="62"/>
      <c r="D181" s="63"/>
      <c r="E181" s="63"/>
      <c r="F181" s="63"/>
      <c r="G181" s="63"/>
      <c r="H181" s="63"/>
    </row>
    <row r="182" spans="1:8" s="8" customFormat="1" ht="12.75">
      <c r="A182" s="35"/>
      <c r="B182" s="62"/>
      <c r="C182" s="62"/>
      <c r="D182" s="63"/>
      <c r="E182" s="63"/>
      <c r="F182" s="63"/>
      <c r="G182" s="63"/>
      <c r="H182" s="63"/>
    </row>
    <row r="183" spans="1:8" s="8" customFormat="1" ht="12.75">
      <c r="A183" s="35"/>
      <c r="B183" s="62"/>
      <c r="C183" s="62"/>
      <c r="D183" s="63"/>
      <c r="E183" s="63"/>
      <c r="F183" s="63"/>
      <c r="G183" s="63"/>
      <c r="H183" s="63"/>
    </row>
    <row r="184" spans="1:8" s="8" customFormat="1" ht="12.75">
      <c r="A184" s="35"/>
      <c r="B184" s="62"/>
      <c r="C184" s="62"/>
      <c r="D184" s="63"/>
      <c r="E184" s="63"/>
      <c r="F184" s="63"/>
      <c r="G184" s="63"/>
      <c r="H184" s="63"/>
    </row>
    <row r="185" spans="1:8" s="8" customFormat="1" ht="12.75">
      <c r="A185" s="35"/>
      <c r="B185" s="62"/>
      <c r="C185" s="62"/>
      <c r="D185" s="63"/>
      <c r="E185" s="63"/>
      <c r="F185" s="63"/>
      <c r="G185" s="63"/>
      <c r="H185" s="63"/>
    </row>
    <row r="186" spans="1:8" s="8" customFormat="1" ht="12.75">
      <c r="A186" s="35"/>
      <c r="B186" s="62"/>
      <c r="C186" s="62"/>
      <c r="D186" s="63"/>
      <c r="E186" s="63"/>
      <c r="F186" s="63"/>
      <c r="G186" s="63"/>
      <c r="H186" s="63"/>
    </row>
    <row r="187" spans="1:8" s="8" customFormat="1" ht="12.75">
      <c r="A187" s="35"/>
      <c r="B187" s="62"/>
      <c r="C187" s="62"/>
      <c r="D187" s="63"/>
      <c r="E187" s="63"/>
      <c r="F187" s="63"/>
      <c r="G187" s="63"/>
      <c r="H187" s="63"/>
    </row>
    <row r="188" spans="1:8" s="8" customFormat="1" ht="12.75">
      <c r="A188" s="35"/>
      <c r="B188" s="62"/>
      <c r="C188" s="62"/>
      <c r="D188" s="63"/>
      <c r="E188" s="63"/>
      <c r="F188" s="63"/>
      <c r="G188" s="63"/>
      <c r="H188" s="63"/>
    </row>
    <row r="189" spans="1:8" s="8" customFormat="1" ht="12.75">
      <c r="A189" s="35"/>
      <c r="B189" s="62"/>
      <c r="C189" s="62"/>
      <c r="D189" s="63"/>
      <c r="E189" s="63"/>
      <c r="F189" s="63"/>
      <c r="G189" s="63"/>
      <c r="H189" s="63"/>
    </row>
    <row r="190" spans="1:8" s="8" customFormat="1" ht="12.75">
      <c r="A190" s="35"/>
      <c r="B190" s="62"/>
      <c r="C190" s="62"/>
      <c r="D190" s="63"/>
      <c r="E190" s="63"/>
      <c r="F190" s="63"/>
      <c r="G190" s="63"/>
      <c r="H190" s="63"/>
    </row>
    <row r="191" spans="1:8" s="8" customFormat="1" ht="12.75">
      <c r="A191" s="35"/>
      <c r="B191" s="62"/>
      <c r="C191" s="62"/>
      <c r="D191" s="63"/>
      <c r="E191" s="63"/>
      <c r="F191" s="63"/>
      <c r="G191" s="63"/>
      <c r="H191" s="63"/>
    </row>
    <row r="192" spans="1:8" s="8" customFormat="1" ht="12.75">
      <c r="A192" s="35"/>
      <c r="B192" s="62"/>
      <c r="C192" s="62"/>
      <c r="D192" s="63"/>
      <c r="E192" s="63"/>
      <c r="F192" s="63"/>
      <c r="G192" s="63"/>
      <c r="H192" s="63"/>
    </row>
    <row r="193" spans="1:8" s="8" customFormat="1" ht="12.75">
      <c r="A193" s="35"/>
      <c r="B193" s="62"/>
      <c r="C193" s="62"/>
      <c r="D193" s="63"/>
      <c r="E193" s="63"/>
      <c r="F193" s="63"/>
      <c r="G193" s="63"/>
      <c r="H193" s="63"/>
    </row>
    <row r="194" spans="1:8" s="8" customFormat="1" ht="12.75">
      <c r="A194" s="35"/>
      <c r="B194" s="62"/>
      <c r="C194" s="62"/>
      <c r="D194" s="63"/>
      <c r="E194" s="63"/>
      <c r="F194" s="63"/>
      <c r="G194" s="63"/>
      <c r="H194" s="63"/>
    </row>
    <row r="195" spans="1:8" ht="12.75">
      <c r="A195" s="1"/>
      <c r="B195" s="3"/>
      <c r="C195" s="3"/>
      <c r="D195" s="2"/>
      <c r="E195" s="2"/>
      <c r="F195" s="2"/>
      <c r="G195" s="2"/>
      <c r="H195" s="2"/>
    </row>
    <row r="196" spans="1:8" ht="12.75">
      <c r="A196" s="1"/>
      <c r="B196" s="3"/>
      <c r="C196" s="3"/>
      <c r="D196" s="2"/>
      <c r="E196" s="2"/>
      <c r="F196" s="2"/>
      <c r="G196" s="2"/>
      <c r="H196" s="2"/>
    </row>
    <row r="197" spans="1:8" ht="12.75">
      <c r="A197" s="1"/>
      <c r="B197" s="3"/>
      <c r="C197" s="3"/>
      <c r="D197" s="2"/>
      <c r="E197" s="2"/>
      <c r="F197" s="2"/>
      <c r="G197" s="2"/>
      <c r="H197" s="2"/>
    </row>
    <row r="198" spans="1:8" ht="12.75">
      <c r="A198" s="1"/>
      <c r="B198" s="3"/>
      <c r="C198" s="3"/>
      <c r="D198" s="2"/>
      <c r="E198" s="2"/>
      <c r="F198" s="2"/>
      <c r="G198" s="2"/>
      <c r="H198" s="2"/>
    </row>
    <row r="199" spans="1:8" ht="12.75">
      <c r="A199" s="1"/>
      <c r="B199" s="3"/>
      <c r="C199" s="3"/>
      <c r="D199" s="2"/>
      <c r="E199" s="2"/>
      <c r="F199" s="2"/>
      <c r="G199" s="2"/>
      <c r="H199" s="2"/>
    </row>
    <row r="200" spans="1:8" ht="12.75">
      <c r="A200" s="1"/>
      <c r="B200" s="3"/>
      <c r="C200" s="3"/>
      <c r="D200" s="2"/>
      <c r="E200" s="2"/>
      <c r="F200" s="2"/>
      <c r="G200" s="2"/>
      <c r="H200" s="2"/>
    </row>
    <row r="201" spans="1:8" ht="12.75">
      <c r="A201" s="1"/>
      <c r="B201" s="3"/>
      <c r="C201" s="3"/>
      <c r="D201" s="2"/>
      <c r="E201" s="2"/>
      <c r="F201" s="2"/>
      <c r="G201" s="2"/>
      <c r="H201" s="2"/>
    </row>
    <row r="202" spans="1:8" ht="12.75">
      <c r="A202" s="1"/>
      <c r="B202" s="3"/>
      <c r="C202" s="3"/>
      <c r="D202" s="2"/>
      <c r="E202" s="2"/>
      <c r="F202" s="2"/>
      <c r="G202" s="2"/>
      <c r="H202" s="2"/>
    </row>
    <row r="203" spans="1:8" ht="12.75">
      <c r="A203" s="1"/>
      <c r="B203" s="3"/>
      <c r="C203" s="3"/>
      <c r="D203" s="2"/>
      <c r="E203" s="2"/>
      <c r="F203" s="2"/>
      <c r="G203" s="2"/>
      <c r="H203" s="2"/>
    </row>
    <row r="204" spans="1:8" ht="12.75">
      <c r="A204" s="1"/>
      <c r="B204" s="3"/>
      <c r="C204" s="3"/>
      <c r="D204" s="2"/>
      <c r="E204" s="2"/>
      <c r="F204" s="2"/>
      <c r="G204" s="2"/>
      <c r="H204" s="2"/>
    </row>
    <row r="205" spans="1:8" ht="12.75">
      <c r="A205" s="1"/>
      <c r="B205" s="3"/>
      <c r="C205" s="3"/>
      <c r="D205" s="2"/>
      <c r="E205" s="2"/>
      <c r="F205" s="2"/>
      <c r="G205" s="2"/>
      <c r="H205" s="2"/>
    </row>
    <row r="206" spans="1:8" ht="12.75">
      <c r="A206" s="1"/>
      <c r="B206" s="3"/>
      <c r="C206" s="3"/>
      <c r="D206" s="2"/>
      <c r="E206" s="2"/>
      <c r="F206" s="2"/>
      <c r="G206" s="2"/>
      <c r="H206" s="2"/>
    </row>
    <row r="207" spans="1:8" ht="12.75">
      <c r="A207" s="1"/>
      <c r="B207" s="3"/>
      <c r="C207" s="3"/>
      <c r="D207" s="2"/>
      <c r="E207" s="2"/>
      <c r="F207" s="2"/>
      <c r="G207" s="2"/>
      <c r="H207" s="2"/>
    </row>
    <row r="208" spans="1:8" ht="12.75">
      <c r="A208" s="1"/>
      <c r="B208" s="3"/>
      <c r="C208" s="3"/>
      <c r="D208" s="2"/>
      <c r="E208" s="2"/>
      <c r="F208" s="2"/>
      <c r="G208" s="2"/>
      <c r="H208" s="2"/>
    </row>
    <row r="209" spans="1:8" ht="12.75">
      <c r="A209" s="1"/>
      <c r="B209" s="3"/>
      <c r="C209" s="3"/>
      <c r="D209" s="2"/>
      <c r="E209" s="2"/>
      <c r="F209" s="2"/>
      <c r="G209" s="2"/>
      <c r="H209" s="2"/>
    </row>
    <row r="210" spans="1:8" ht="12.75">
      <c r="A210" s="1"/>
      <c r="B210" s="3"/>
      <c r="C210" s="3"/>
      <c r="D210" s="2"/>
      <c r="E210" s="2"/>
      <c r="F210" s="2"/>
      <c r="G210" s="2"/>
      <c r="H210" s="2"/>
    </row>
    <row r="211" spans="1:8" ht="12.75">
      <c r="A211" s="1"/>
      <c r="B211" s="3"/>
      <c r="C211" s="3"/>
      <c r="D211" s="2"/>
      <c r="E211" s="2"/>
      <c r="F211" s="2"/>
      <c r="G211" s="2"/>
      <c r="H211" s="2"/>
    </row>
    <row r="212" spans="1:8" ht="12.75">
      <c r="A212" s="1"/>
      <c r="B212" s="3"/>
      <c r="C212" s="3"/>
      <c r="D212" s="2"/>
      <c r="E212" s="2"/>
      <c r="F212" s="2"/>
      <c r="G212" s="2"/>
      <c r="H212" s="2"/>
    </row>
    <row r="213" spans="1:8" ht="12.75">
      <c r="A213" s="1"/>
      <c r="B213" s="3"/>
      <c r="C213" s="3"/>
      <c r="D213" s="2"/>
      <c r="E213" s="2"/>
      <c r="F213" s="2"/>
      <c r="G213" s="2"/>
      <c r="H213" s="2"/>
    </row>
    <row r="214" spans="1:8" ht="12.75">
      <c r="A214" s="1"/>
      <c r="B214" s="3"/>
      <c r="C214" s="3"/>
      <c r="D214" s="2"/>
      <c r="E214" s="2"/>
      <c r="F214" s="2"/>
      <c r="G214" s="2"/>
      <c r="H214" s="2"/>
    </row>
    <row r="215" spans="1:8" ht="12.75">
      <c r="A215" s="1"/>
      <c r="B215" s="3"/>
      <c r="C215" s="3"/>
      <c r="D215" s="2"/>
      <c r="E215" s="2"/>
      <c r="F215" s="2"/>
      <c r="G215" s="2"/>
      <c r="H215" s="2"/>
    </row>
    <row r="216" spans="1:8" ht="12.75">
      <c r="A216" s="1"/>
      <c r="B216" s="3"/>
      <c r="C216" s="3"/>
      <c r="D216" s="2"/>
      <c r="E216" s="2"/>
      <c r="F216" s="2"/>
      <c r="G216" s="2"/>
      <c r="H216" s="2"/>
    </row>
    <row r="217" spans="1:8" ht="12.75">
      <c r="A217" s="1"/>
      <c r="B217" s="3"/>
      <c r="C217" s="3"/>
      <c r="D217" s="2"/>
      <c r="E217" s="2"/>
      <c r="F217" s="2"/>
      <c r="G217" s="2"/>
      <c r="H217" s="2"/>
    </row>
    <row r="218" spans="1:8" ht="12.75">
      <c r="A218" s="1"/>
      <c r="B218" s="3"/>
      <c r="C218" s="3"/>
      <c r="D218" s="2"/>
      <c r="E218" s="2"/>
      <c r="F218" s="2"/>
      <c r="G218" s="2"/>
      <c r="H218" s="2"/>
    </row>
    <row r="219" spans="1:8" ht="12.75">
      <c r="A219" s="1"/>
      <c r="B219" s="3"/>
      <c r="C219" s="3"/>
      <c r="D219" s="2"/>
      <c r="E219" s="2"/>
      <c r="F219" s="2"/>
      <c r="G219" s="2"/>
      <c r="H219" s="2"/>
    </row>
    <row r="220" spans="1:8" ht="12.75">
      <c r="A220" s="1"/>
      <c r="B220" s="3"/>
      <c r="C220" s="3"/>
      <c r="D220" s="2"/>
      <c r="E220" s="2"/>
      <c r="F220" s="2"/>
      <c r="G220" s="2"/>
      <c r="H220" s="2"/>
    </row>
    <row r="221" spans="1:8" ht="12.75">
      <c r="A221" s="1"/>
      <c r="B221" s="3"/>
      <c r="C221" s="3"/>
      <c r="D221" s="2"/>
      <c r="E221" s="2"/>
      <c r="F221" s="2"/>
      <c r="G221" s="2"/>
      <c r="H221" s="2"/>
    </row>
    <row r="222" spans="1:8" ht="12.75">
      <c r="A222" s="1"/>
      <c r="B222" s="3"/>
      <c r="C222" s="3"/>
      <c r="D222" s="2"/>
      <c r="E222" s="2"/>
      <c r="F222" s="2"/>
      <c r="G222" s="2"/>
      <c r="H222" s="2"/>
    </row>
    <row r="223" spans="1:8" ht="12.75">
      <c r="A223" s="1"/>
      <c r="B223" s="3"/>
      <c r="C223" s="3"/>
      <c r="D223" s="2"/>
      <c r="E223" s="2"/>
      <c r="F223" s="2"/>
      <c r="G223" s="2"/>
      <c r="H223" s="2"/>
    </row>
    <row r="224" spans="1:8" ht="12.75">
      <c r="A224" s="1"/>
      <c r="B224" s="3"/>
      <c r="C224" s="3"/>
      <c r="D224" s="2"/>
      <c r="E224" s="2"/>
      <c r="F224" s="2"/>
      <c r="G224" s="2"/>
      <c r="H224" s="2"/>
    </row>
  </sheetData>
  <sheetProtection/>
  <mergeCells count="1">
    <mergeCell ref="B24:D24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&amp;CNeringos savivaldybei nuosavybės teise priklausantis turtas (pastatai)&amp;R1 priedas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Neringos 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 Kisielienė</dc:creator>
  <cp:keywords/>
  <dc:description/>
  <cp:lastModifiedBy>Aina Kiselienė</cp:lastModifiedBy>
  <cp:lastPrinted>2021-06-29T06:41:13Z</cp:lastPrinted>
  <dcterms:created xsi:type="dcterms:W3CDTF">2005-05-17T08:25:36Z</dcterms:created>
  <dcterms:modified xsi:type="dcterms:W3CDTF">2021-06-29T12:44:00Z</dcterms:modified>
  <cp:category/>
  <cp:version/>
  <cp:contentType/>
  <cp:contentStatus/>
</cp:coreProperties>
</file>