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061\Desktop\Karantinas\SPP+SVP\"/>
    </mc:Choice>
  </mc:AlternateContent>
  <xr:revisionPtr revIDLastSave="0" documentId="13_ncr:1_{5ACA918C-2C76-4C67-A1E4-76CD6B88CF36}" xr6:coauthVersionLast="47" xr6:coauthVersionMax="47" xr10:uidLastSave="{00000000-0000-0000-0000-000000000000}"/>
  <bookViews>
    <workbookView xWindow="-108" yWindow="-108" windowWidth="23256" windowHeight="12456" tabRatio="756" xr2:uid="{00000000-000D-0000-FFFF-FFFF00000000}"/>
  </bookViews>
  <sheets>
    <sheet name="2023 MVP" sheetId="10" r:id="rId1"/>
    <sheet name="KMSA išlaikymas" sheetId="19" state="hidden" r:id="rId2"/>
  </sheets>
  <definedNames>
    <definedName name="_xlnm._FilterDatabase" localSheetId="0" hidden="1">'2023 MVP'!$A$9:$H$72</definedName>
    <definedName name="_xlnm.Print_Area" localSheetId="0">'2023 MVP'!$A$1:$K$75</definedName>
    <definedName name="_xlnm.Print_Titles" localSheetId="0">'2023 MVP'!$7:$9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0" l="1"/>
  <c r="H60" i="10"/>
  <c r="H59" i="10"/>
  <c r="H58" i="10"/>
  <c r="H53" i="10"/>
  <c r="H44" i="10"/>
  <c r="H16" i="10"/>
  <c r="H17" i="10" s="1"/>
  <c r="H40" i="10"/>
  <c r="H37" i="10"/>
  <c r="H32" i="10"/>
  <c r="H25" i="10"/>
  <c r="H45" i="10" l="1"/>
  <c r="H46" i="10" s="1"/>
  <c r="I28" i="19" l="1"/>
  <c r="M28" i="19"/>
  <c r="I29" i="19"/>
  <c r="J29" i="19"/>
  <c r="N29" i="19"/>
  <c r="M29" i="19" s="1"/>
  <c r="I30" i="19"/>
  <c r="M30" i="19"/>
  <c r="I31" i="19"/>
  <c r="J31" i="19"/>
  <c r="N31" i="19"/>
  <c r="M31" i="19" s="1"/>
  <c r="J32" i="19"/>
  <c r="I32" i="19" s="1"/>
  <c r="K32" i="19"/>
  <c r="L32" i="19"/>
  <c r="O32" i="19"/>
  <c r="P32" i="19"/>
  <c r="I34" i="19"/>
  <c r="J34" i="19"/>
  <c r="I35" i="19"/>
  <c r="J35" i="19"/>
  <c r="J36" i="19" s="1"/>
  <c r="L35" i="19"/>
  <c r="L36" i="19" s="1"/>
  <c r="M35" i="19"/>
  <c r="N35" i="19"/>
  <c r="N36" i="19" s="1"/>
  <c r="P35" i="19"/>
  <c r="P36" i="19" s="1"/>
  <c r="K36" i="19"/>
  <c r="O36" i="19"/>
  <c r="I38" i="19"/>
  <c r="M38" i="19"/>
  <c r="M39" i="19" s="1"/>
  <c r="J39" i="19"/>
  <c r="L39" i="19"/>
  <c r="N39" i="19"/>
  <c r="P39" i="19"/>
  <c r="I40" i="19"/>
  <c r="M40" i="19"/>
  <c r="M41" i="19" s="1"/>
  <c r="J41" i="19"/>
  <c r="L41" i="19"/>
  <c r="N41" i="19"/>
  <c r="P41" i="19"/>
  <c r="K42" i="19"/>
  <c r="O42" i="19"/>
  <c r="M44" i="19"/>
  <c r="J141" i="19"/>
  <c r="K141" i="19"/>
  <c r="K142" i="19" s="1"/>
  <c r="L141" i="19"/>
  <c r="N141" i="19"/>
  <c r="O141" i="19"/>
  <c r="P141" i="19"/>
  <c r="L142" i="19"/>
  <c r="O142" i="19" l="1"/>
  <c r="I41" i="19"/>
  <c r="P42" i="19"/>
  <c r="P142" i="19" s="1"/>
  <c r="I39" i="19"/>
  <c r="I141" i="19"/>
  <c r="N42" i="19"/>
  <c r="M141" i="19"/>
  <c r="J42" i="19"/>
  <c r="J142" i="19" s="1"/>
  <c r="I142" i="19" s="1"/>
  <c r="M36" i="19"/>
  <c r="L42" i="19"/>
  <c r="I36" i="19"/>
  <c r="N32" i="19"/>
  <c r="M32" i="19" s="1"/>
  <c r="M42" i="19" l="1"/>
  <c r="I42" i="19"/>
  <c r="N142" i="19"/>
  <c r="M142" i="19" s="1"/>
</calcChain>
</file>

<file path=xl/sharedStrings.xml><?xml version="1.0" encoding="utf-8"?>
<sst xmlns="http://schemas.openxmlformats.org/spreadsheetml/2006/main" count="627" uniqueCount="210">
  <si>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</si>
  <si>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</si>
  <si>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</si>
  <si>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</si>
  <si>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</si>
  <si>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</si>
  <si>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</si>
  <si>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</si>
  <si>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</si>
  <si>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</si>
  <si>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</si>
  <si>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</si>
  <si>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</si>
  <si>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Iš viso:</t>
  </si>
  <si>
    <t>Iš viso uždaviniui:</t>
  </si>
  <si>
    <t>Pavadinimas</t>
  </si>
  <si>
    <t>Iš jų darbo užmokesčiui</t>
  </si>
  <si>
    <t>Turtui įsigyti ir finansiniams įsipareigojimams vykdyti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</si>
  <si>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</si>
  <si>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</si>
  <si>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</si>
  <si>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</si>
  <si>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</si>
  <si>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</si>
  <si>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</si>
  <si>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</si>
  <si>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</si>
  <si>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</si>
  <si>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</si>
  <si>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</si>
  <si>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</si>
  <si>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</si>
  <si>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</si>
  <si>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</si>
  <si>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</si>
  <si>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</si>
  <si>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</si>
  <si>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</si>
  <si>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</si>
  <si>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</si>
  <si>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</si>
  <si>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</si>
  <si>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</si>
  <si>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</si>
  <si>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</si>
  <si>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</si>
  <si>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</si>
  <si>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</si>
  <si>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</si>
  <si>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</si>
  <si>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</si>
  <si>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</si>
  <si>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</si>
  <si>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</si>
  <si>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</si>
  <si>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</si>
  <si>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</si>
  <si>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</si>
  <si>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</si>
  <si>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</si>
  <si>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</si>
  <si>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</si>
  <si>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</si>
  <si>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</si>
  <si>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</si>
  <si>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</si>
  <si>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</si>
  <si>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</si>
  <si>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</si>
  <si>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</si>
  <si>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</si>
  <si>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</si>
  <si>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</si>
  <si>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</si>
  <si>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</si>
  <si>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</si>
  <si>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</si>
  <si>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</si>
  <si>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</si>
  <si>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</si>
  <si>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</si>
  <si>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</si>
  <si>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</si>
  <si>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</si>
  <si>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</si>
  <si>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</si>
  <si>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</si>
  <si>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</si>
  <si>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</si>
  <si>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</si>
  <si>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</si>
  <si>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</si>
  <si>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</si>
  <si>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</si>
  <si>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</si>
  <si>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</si>
  <si>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</si>
  <si>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</si>
  <si>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</si>
  <si>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</si>
  <si>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</si>
  <si>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</si>
  <si>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</si>
  <si>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</si>
  <si>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</si>
  <si>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</si>
  <si>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</si>
  <si>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</si>
  <si>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</si>
  <si>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</si>
  <si>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</si>
  <si>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</si>
  <si>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</si>
  <si>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</si>
  <si>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</si>
  <si>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</si>
  <si>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</si>
  <si>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</si>
  <si>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</si>
  <si>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</si>
  <si>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</si>
  <si>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</si>
  <si>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</si>
  <si>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</si>
  <si>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</si>
  <si>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</si>
  <si>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</si>
  <si>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</si>
  <si>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</si>
  <si>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</si>
  <si>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</si>
  <si>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t>mato vnt.</t>
  </si>
  <si>
    <t>Planuojama reikšmė</t>
  </si>
  <si>
    <t>veiklos kodas</t>
  </si>
  <si>
    <t>Vykdytojas (nurodomas atsakingas asmuo)</t>
  </si>
  <si>
    <t xml:space="preserve"> TIKSLŲ, UŽDAVINIŲ, PRIEMONIŲ, VEIKLŲ, VEIKLŲ ĮGYVENDINIMO IŠLAIDŲ  IR RODIKLIŲ SUVESTINĖ</t>
  </si>
  <si>
    <t>Rodiklis</t>
  </si>
  <si>
    <t>Iš viso metiniam  veiklos planui</t>
  </si>
  <si>
    <t xml:space="preserve">2023-ŲJŲ METŲ VEIKLOS PLANO
</t>
  </si>
  <si>
    <t xml:space="preserve">Ugdymo ir sporto veiklos programa, 02 </t>
  </si>
  <si>
    <t xml:space="preserve">Savivaldybės valdymo programa, 01 </t>
  </si>
  <si>
    <t>5</t>
  </si>
  <si>
    <t>3</t>
  </si>
  <si>
    <t xml:space="preserve">Valstybinių (valstybės perduotų savivaldybei) funkcijų vykdymas </t>
  </si>
  <si>
    <t>Kurti žaliosios savivaldybės modelį</t>
  </si>
  <si>
    <t xml:space="preserve"> Organizuoti efektyvų savivaldybės administracijos jai pavaldžių įstaigų valdymą bei valstybinių funkcijų vykdymą </t>
  </si>
  <si>
    <t>Valstybinės kalbos vartojimo ir taisyklingumo kontrolės užtikrinimas</t>
  </si>
  <si>
    <t>Asta Baškevičienė</t>
  </si>
  <si>
    <t>SBV</t>
  </si>
  <si>
    <t>Lėšos biudžetiniams 2023-iesiems metams (tūkst. Eur)</t>
  </si>
  <si>
    <t>Valstybinės kalbos vartojimo ir taisyklingumo patikrinimų skaičius</t>
  </si>
  <si>
    <t>vnt.</t>
  </si>
  <si>
    <t>Viešųjų paslaugų kokybės gerinimas</t>
  </si>
  <si>
    <t>2</t>
  </si>
  <si>
    <t>1</t>
  </si>
  <si>
    <t xml:space="preserve">Užtikrinti kokybišką švietimo paslaugų teikimą   </t>
  </si>
  <si>
    <t>Šiuolaikinius poreikius atitinkančios neformaliojo ugdymo įstaigų veiklos  užtikrinimas</t>
  </si>
  <si>
    <t xml:space="preserve"> </t>
  </si>
  <si>
    <t xml:space="preserve"> FŠPUP finansavimas mokymo lėšomis</t>
  </si>
  <si>
    <t>SML</t>
  </si>
  <si>
    <t>Programos ugdytiniai, skaičius</t>
  </si>
  <si>
    <t>6</t>
  </si>
  <si>
    <t>NU programų NVŠ lėšomis vykdymas</t>
  </si>
  <si>
    <t>Sigita Vaitkevičienė</t>
  </si>
  <si>
    <t>VBL</t>
  </si>
  <si>
    <t>Įvykdytos programos, skaičius</t>
  </si>
  <si>
    <t>Ugdymo programų rėmimo įgyvendinimas</t>
  </si>
  <si>
    <t>Edukacinių renginių mokiniams organizavimas</t>
  </si>
  <si>
    <t>SBB</t>
  </si>
  <si>
    <t>Organizuotas renginys, skaičius</t>
  </si>
  <si>
    <t>Pedagoginės psichologinės pagalbos teikimas</t>
  </si>
  <si>
    <t>Pedagoginės psichologinės pagalbos gavėjų, skaičius</t>
  </si>
  <si>
    <t>4</t>
  </si>
  <si>
    <t>Spec. poreikių vaikų (mokinių) įtraukties programų vykdymas</t>
  </si>
  <si>
    <t>Spec. poreikių vaikų (mokinių) įtraukties programų, skaičius</t>
  </si>
  <si>
    <t>Tinklaveikos programų (hibridinio mokymo modelio) sukūrimas ir įgyvendinimas</t>
  </si>
  <si>
    <t>Tinklaveikos programos, skaičius</t>
  </si>
  <si>
    <t xml:space="preserve"> Pedagogų kompetencijų tobulinimo organizavimas</t>
  </si>
  <si>
    <t>Renginių, pedagogų kompetencijų tobulinimui, organizavimas</t>
  </si>
  <si>
    <t>Stažuočių, mokymų pedagogų kompetencijų tobulinimui organizavimas</t>
  </si>
  <si>
    <t>Pedagogų inovacijų skatinimas</t>
  </si>
  <si>
    <t>Paskatintų pedagogų skaičius, vnt.</t>
  </si>
  <si>
    <t xml:space="preserve">1 / 30 </t>
  </si>
  <si>
    <t>Neformaliųjų ugdymo programų suaugusiesiems parengimas ir įgyvendinimas</t>
  </si>
  <si>
    <t>Neformaliojo suaugusiųjų švietimo ir tęstinio mokymosi programų finansavimas</t>
  </si>
  <si>
    <t>Mokymų, stažuočių programos / dalyviai, skaičius</t>
  </si>
  <si>
    <t>Programos / dalyviai, skaičius</t>
  </si>
  <si>
    <t xml:space="preserve">1 / 10 </t>
  </si>
  <si>
    <t>Motyvavimo ugdymui (si) sistemų sukūrimas bei tobulinimas</t>
  </si>
  <si>
    <t>Švietimo bendruomenę motyvuojančių priemonių finansavimas</t>
  </si>
  <si>
    <t>Ugdymosi pagal VUP kitoje savivaldybėje kompensavimo sistemos finansavimas</t>
  </si>
  <si>
    <t>Motyvuojančios sistemos, skaičius</t>
  </si>
  <si>
    <t>Asmenų, besinaudojančių ugdymosi kompensavimo sistema, skaičius</t>
  </si>
  <si>
    <t xml:space="preserve">Iš viso tikslui: </t>
  </si>
  <si>
    <t>Užtikrinti kultūrai, sportui ir gyvenimui patrauklios aplinkos kūrimą</t>
  </si>
  <si>
    <t>Išvystyti gyventojų  ir svečių poreikius atitinkančias sporto, fizinio aktyvumo ir poilsio paslaugas bei infrastruktūrą</t>
  </si>
  <si>
    <t>Fiziniam aktyvumui skirtos infrastruktūros ir erdvių sukūrimas, atnaujinimas ir pritaikymas</t>
  </si>
  <si>
    <t>Mantas Tomaševičius</t>
  </si>
  <si>
    <t>Sporto zonų atnaujinimas ir įrengima</t>
  </si>
  <si>
    <t>Sporto zonos, skaičius</t>
  </si>
  <si>
    <t>Sporto renginių organizavimas ir sporto propagavimas</t>
  </si>
  <si>
    <t>Sporto renginių savivaldybėje ar partnerio teisėmis organizavimas</t>
  </si>
  <si>
    <t>Geriausiųjų  sportininkų skatinimas</t>
  </si>
  <si>
    <t>Organizuotas renginys / Dalyvavimas 470 jachtų čempionato oraganizavime, skaičius</t>
  </si>
  <si>
    <t>12 / 1</t>
  </si>
  <si>
    <t>Paskatinta sportininkų, skaičius</t>
  </si>
  <si>
    <t xml:space="preserve">Iš viso priemonei: </t>
  </si>
  <si>
    <t>Iš viso priemonei:</t>
  </si>
  <si>
    <t xml:space="preserve"> Iš viso priemonei:</t>
  </si>
  <si>
    <t>ŠVIETIMO SKYRIAUS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</si>
</sst>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[Red]#,##0.0"/>
  </numFmts>
  <fonts count="28">
    <font>
      <sz val="10"/>
      <name val="Arial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5" fillId="0" borderId="0"/>
    <xf numFmtId="0" fontId="13" fillId="0" borderId="0"/>
    <xf numFmtId="0" fontId="24" fillId="0" borderId="0"/>
    <xf numFmtId="0" fontId="14" fillId="0" borderId="0"/>
  </cellStyleXfs>
  <cellXfs count="543">
    <xf numFmtId="0" fontId="0" fillId="0" borderId="0" xfId="0"/>
    <xf numFmtId="0" fontId="1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8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10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textRotation="90" wrapText="1"/>
    </xf>
    <xf numFmtId="49" fontId="5" fillId="2" borderId="3" xfId="1" applyNumberFormat="1" applyFont="1" applyFill="1" applyBorder="1" applyAlignment="1">
      <alignment horizontal="center" vertical="top"/>
    </xf>
    <xf numFmtId="49" fontId="5" fillId="2" borderId="4" xfId="1" applyNumberFormat="1" applyFont="1" applyFill="1" applyBorder="1" applyAlignment="1">
      <alignment horizontal="center" vertical="top"/>
    </xf>
    <xf numFmtId="0" fontId="15" fillId="0" borderId="5" xfId="1" applyFont="1" applyBorder="1" applyAlignment="1">
      <alignment vertical="top" wrapText="1"/>
    </xf>
    <xf numFmtId="49" fontId="5" fillId="3" borderId="6" xfId="1" applyNumberFormat="1" applyFont="1" applyFill="1" applyBorder="1" applyAlignment="1">
      <alignment horizontal="center" vertical="top"/>
    </xf>
    <xf numFmtId="49" fontId="5" fillId="3" borderId="7" xfId="1" applyNumberFormat="1" applyFont="1" applyFill="1" applyBorder="1" applyAlignment="1">
      <alignment horizontal="center" vertical="top"/>
    </xf>
    <xf numFmtId="49" fontId="6" fillId="0" borderId="8" xfId="1" applyNumberFormat="1" applyFont="1" applyBorder="1" applyAlignment="1">
      <alignment horizontal="center" vertical="top"/>
    </xf>
    <xf numFmtId="0" fontId="15" fillId="0" borderId="9" xfId="1" applyFont="1" applyBorder="1" applyAlignment="1">
      <alignment horizontal="center" vertical="top"/>
    </xf>
    <xf numFmtId="49" fontId="6" fillId="0" borderId="10" xfId="1" applyNumberFormat="1" applyFont="1" applyBorder="1" applyAlignment="1">
      <alignment horizontal="center" vertical="top"/>
    </xf>
    <xf numFmtId="0" fontId="15" fillId="0" borderId="11" xfId="1" applyFont="1" applyBorder="1" applyAlignment="1">
      <alignment horizontal="center" vertical="top" wrapText="1"/>
    </xf>
    <xf numFmtId="164" fontId="5" fillId="4" borderId="4" xfId="1" applyNumberFormat="1" applyFont="1" applyFill="1" applyBorder="1" applyAlignment="1">
      <alignment horizontal="center" vertical="top"/>
    </xf>
    <xf numFmtId="164" fontId="2" fillId="0" borderId="6" xfId="1" applyNumberFormat="1" applyFont="1" applyBorder="1" applyAlignment="1">
      <alignment horizontal="center" vertical="top"/>
    </xf>
    <xf numFmtId="164" fontId="5" fillId="4" borderId="12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right" vertical="top" wrapText="1"/>
    </xf>
    <xf numFmtId="164" fontId="2" fillId="0" borderId="14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164" fontId="6" fillId="0" borderId="16" xfId="1" applyNumberFormat="1" applyFont="1" applyBorder="1" applyAlignment="1">
      <alignment horizontal="center" vertical="top"/>
    </xf>
    <xf numFmtId="49" fontId="5" fillId="3" borderId="17" xfId="1" applyNumberFormat="1" applyFont="1" applyFill="1" applyBorder="1" applyAlignment="1">
      <alignment horizontal="center" vertical="top"/>
    </xf>
    <xf numFmtId="49" fontId="5" fillId="3" borderId="7" xfId="1" applyNumberFormat="1" applyFont="1" applyFill="1" applyBorder="1" applyAlignment="1">
      <alignment vertical="top"/>
    </xf>
    <xf numFmtId="0" fontId="18" fillId="0" borderId="11" xfId="1" applyFont="1" applyBorder="1" applyAlignment="1">
      <alignment horizontal="center" vertical="top"/>
    </xf>
    <xf numFmtId="164" fontId="5" fillId="4" borderId="18" xfId="1" applyNumberFormat="1" applyFont="1" applyFill="1" applyBorder="1" applyAlignment="1">
      <alignment horizontal="center" vertical="top"/>
    </xf>
    <xf numFmtId="164" fontId="5" fillId="4" borderId="19" xfId="1" applyNumberFormat="1" applyFont="1" applyFill="1" applyBorder="1" applyAlignment="1">
      <alignment horizontal="center" vertical="top"/>
    </xf>
    <xf numFmtId="164" fontId="5" fillId="4" borderId="7" xfId="1" applyNumberFormat="1" applyFont="1" applyFill="1" applyBorder="1" applyAlignment="1">
      <alignment horizontal="center" vertical="top"/>
    </xf>
    <xf numFmtId="0" fontId="5" fillId="4" borderId="11" xfId="1" applyFont="1" applyFill="1" applyBorder="1" applyAlignment="1">
      <alignment horizontal="right" vertical="top" wrapText="1"/>
    </xf>
    <xf numFmtId="164" fontId="5" fillId="4" borderId="20" xfId="1" applyNumberFormat="1" applyFont="1" applyFill="1" applyBorder="1" applyAlignment="1">
      <alignment horizontal="center" vertical="top"/>
    </xf>
    <xf numFmtId="164" fontId="5" fillId="4" borderId="21" xfId="1" applyNumberFormat="1" applyFont="1" applyFill="1" applyBorder="1" applyAlignment="1">
      <alignment horizontal="center" vertical="top"/>
    </xf>
    <xf numFmtId="0" fontId="6" fillId="0" borderId="22" xfId="1" applyFont="1" applyBorder="1" applyAlignment="1">
      <alignment horizontal="center" vertical="top" wrapText="1"/>
    </xf>
    <xf numFmtId="164" fontId="6" fillId="0" borderId="23" xfId="1" applyNumberFormat="1" applyFont="1" applyBorder="1" applyAlignment="1">
      <alignment horizontal="center" vertical="top"/>
    </xf>
    <xf numFmtId="164" fontId="6" fillId="0" borderId="24" xfId="1" applyNumberFormat="1" applyFont="1" applyBorder="1" applyAlignment="1">
      <alignment horizontal="center" vertical="top"/>
    </xf>
    <xf numFmtId="164" fontId="6" fillId="0" borderId="25" xfId="1" applyNumberFormat="1" applyFont="1" applyBorder="1" applyAlignment="1">
      <alignment horizontal="center" vertical="top"/>
    </xf>
    <xf numFmtId="0" fontId="5" fillId="4" borderId="26" xfId="1" applyFont="1" applyFill="1" applyBorder="1" applyAlignment="1">
      <alignment horizontal="right" vertical="top" wrapText="1"/>
    </xf>
    <xf numFmtId="164" fontId="6" fillId="4" borderId="27" xfId="1" applyNumberFormat="1" applyFont="1" applyFill="1" applyBorder="1" applyAlignment="1">
      <alignment horizontal="center" vertical="top"/>
    </xf>
    <xf numFmtId="49" fontId="11" fillId="0" borderId="28" xfId="1" applyNumberFormat="1" applyFont="1" applyBorder="1" applyAlignment="1">
      <alignment horizontal="center" vertical="top"/>
    </xf>
    <xf numFmtId="0" fontId="6" fillId="0" borderId="22" xfId="1" applyFont="1" applyBorder="1" applyAlignment="1">
      <alignment horizontal="center" vertical="top"/>
    </xf>
    <xf numFmtId="164" fontId="2" fillId="0" borderId="29" xfId="1" applyNumberFormat="1" applyFont="1" applyBorder="1" applyAlignment="1">
      <alignment horizontal="center" vertical="top"/>
    </xf>
    <xf numFmtId="49" fontId="11" fillId="0" borderId="30" xfId="1" applyNumberFormat="1" applyFont="1" applyBorder="1" applyAlignment="1">
      <alignment horizontal="center" vertical="top"/>
    </xf>
    <xf numFmtId="49" fontId="17" fillId="0" borderId="31" xfId="1" applyNumberFormat="1" applyFont="1" applyBorder="1" applyAlignment="1">
      <alignment horizontal="center" vertical="top"/>
    </xf>
    <xf numFmtId="164" fontId="6" fillId="0" borderId="18" xfId="1" applyNumberFormat="1" applyFont="1" applyBorder="1" applyAlignment="1">
      <alignment horizontal="center" vertical="top"/>
    </xf>
    <xf numFmtId="164" fontId="6" fillId="0" borderId="27" xfId="1" applyNumberFormat="1" applyFont="1" applyBorder="1" applyAlignment="1">
      <alignment horizontal="center" vertical="top"/>
    </xf>
    <xf numFmtId="0" fontId="15" fillId="0" borderId="4" xfId="1" applyFont="1" applyBorder="1" applyAlignment="1">
      <alignment vertical="top" wrapText="1"/>
    </xf>
    <xf numFmtId="49" fontId="17" fillId="0" borderId="10" xfId="1" applyNumberFormat="1" applyFont="1" applyBorder="1" applyAlignment="1">
      <alignment horizontal="center" vertical="top"/>
    </xf>
    <xf numFmtId="164" fontId="2" fillId="0" borderId="32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64" fontId="6" fillId="0" borderId="33" xfId="1" applyNumberFormat="1" applyFont="1" applyBorder="1" applyAlignment="1">
      <alignment horizontal="center" vertical="top"/>
    </xf>
    <xf numFmtId="164" fontId="6" fillId="0" borderId="34" xfId="1" applyNumberFormat="1" applyFont="1" applyBorder="1" applyAlignment="1">
      <alignment horizontal="center" vertical="top"/>
    </xf>
    <xf numFmtId="164" fontId="6" fillId="5" borderId="15" xfId="1" applyNumberFormat="1" applyFont="1" applyFill="1" applyBorder="1" applyAlignment="1">
      <alignment horizontal="center" vertical="top"/>
    </xf>
    <xf numFmtId="164" fontId="6" fillId="5" borderId="24" xfId="1" applyNumberFormat="1" applyFont="1" applyFill="1" applyBorder="1" applyAlignment="1">
      <alignment horizontal="center" vertical="top"/>
    </xf>
    <xf numFmtId="164" fontId="6" fillId="5" borderId="18" xfId="1" applyNumberFormat="1" applyFont="1" applyFill="1" applyBorder="1" applyAlignment="1">
      <alignment horizontal="center" vertical="top"/>
    </xf>
    <xf numFmtId="164" fontId="8" fillId="5" borderId="24" xfId="1" applyNumberFormat="1" applyFont="1" applyFill="1" applyBorder="1" applyAlignment="1">
      <alignment horizontal="center" vertical="top"/>
    </xf>
    <xf numFmtId="164" fontId="8" fillId="5" borderId="29" xfId="1" applyNumberFormat="1" applyFont="1" applyFill="1" applyBorder="1" applyAlignment="1">
      <alignment horizontal="center" vertical="top"/>
    </xf>
    <xf numFmtId="49" fontId="6" fillId="0" borderId="0" xfId="1" applyNumberFormat="1" applyFont="1" applyAlignment="1">
      <alignment horizontal="center" vertical="top"/>
    </xf>
    <xf numFmtId="49" fontId="6" fillId="0" borderId="1" xfId="1" applyNumberFormat="1" applyFont="1" applyBorder="1" applyAlignment="1">
      <alignment horizontal="center" vertical="top"/>
    </xf>
    <xf numFmtId="164" fontId="5" fillId="4" borderId="13" xfId="1" applyNumberFormat="1" applyFont="1" applyFill="1" applyBorder="1" applyAlignment="1">
      <alignment horizontal="center" vertical="top"/>
    </xf>
    <xf numFmtId="164" fontId="8" fillId="0" borderId="23" xfId="1" applyNumberFormat="1" applyFont="1" applyBorder="1" applyAlignment="1">
      <alignment horizontal="center" vertical="top"/>
    </xf>
    <xf numFmtId="164" fontId="8" fillId="0" borderId="32" xfId="1" applyNumberFormat="1" applyFont="1" applyBorder="1" applyAlignment="1">
      <alignment horizontal="center" vertical="top"/>
    </xf>
    <xf numFmtId="0" fontId="16" fillId="4" borderId="26" xfId="0" applyFont="1" applyFill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34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/>
    </xf>
    <xf numFmtId="49" fontId="11" fillId="2" borderId="35" xfId="0" applyNumberFormat="1" applyFont="1" applyFill="1" applyBorder="1" applyAlignment="1">
      <alignment horizontal="center" vertical="top"/>
    </xf>
    <xf numFmtId="164" fontId="11" fillId="2" borderId="35" xfId="0" applyNumberFormat="1" applyFont="1" applyFill="1" applyBorder="1" applyAlignment="1">
      <alignment horizontal="center" vertical="top"/>
    </xf>
    <xf numFmtId="164" fontId="11" fillId="2" borderId="36" xfId="0" applyNumberFormat="1" applyFont="1" applyFill="1" applyBorder="1" applyAlignment="1">
      <alignment horizontal="center" vertical="top"/>
    </xf>
    <xf numFmtId="164" fontId="11" fillId="2" borderId="12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center" vertical="top"/>
    </xf>
    <xf numFmtId="164" fontId="11" fillId="2" borderId="20" xfId="0" applyNumberFormat="1" applyFont="1" applyFill="1" applyBorder="1" applyAlignment="1">
      <alignment horizontal="center" vertical="top"/>
    </xf>
    <xf numFmtId="49" fontId="11" fillId="6" borderId="12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16" fillId="4" borderId="39" xfId="0" applyFont="1" applyFill="1" applyBorder="1" applyAlignment="1">
      <alignment horizontal="center" vertical="top"/>
    </xf>
    <xf numFmtId="164" fontId="1" fillId="4" borderId="40" xfId="0" applyNumberFormat="1" applyFont="1" applyFill="1" applyBorder="1" applyAlignment="1">
      <alignment horizontal="center" vertical="top"/>
    </xf>
    <xf numFmtId="164" fontId="1" fillId="4" borderId="18" xfId="0" applyNumberFormat="1" applyFont="1" applyFill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 wrapText="1"/>
    </xf>
    <xf numFmtId="164" fontId="2" fillId="0" borderId="41" xfId="0" applyNumberFormat="1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64" fontId="2" fillId="0" borderId="4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1" fillId="4" borderId="40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42" xfId="0" applyFont="1" applyBorder="1" applyAlignment="1">
      <alignment horizontal="center" vertical="top" wrapText="1"/>
    </xf>
    <xf numFmtId="0" fontId="16" fillId="5" borderId="44" xfId="0" applyFont="1" applyFill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/>
    </xf>
    <xf numFmtId="164" fontId="6" fillId="5" borderId="45" xfId="0" applyNumberFormat="1" applyFont="1" applyFill="1" applyBorder="1" applyAlignment="1">
      <alignment horizontal="center" vertical="top"/>
    </xf>
    <xf numFmtId="0" fontId="2" fillId="0" borderId="47" xfId="0" applyFont="1" applyBorder="1" applyAlignment="1">
      <alignment horizontal="center" vertical="top" wrapText="1"/>
    </xf>
    <xf numFmtId="164" fontId="2" fillId="0" borderId="45" xfId="0" applyNumberFormat="1" applyFont="1" applyBorder="1" applyAlignment="1">
      <alignment horizontal="center" vertical="top" wrapText="1"/>
    </xf>
    <xf numFmtId="164" fontId="2" fillId="0" borderId="46" xfId="0" applyNumberFormat="1" applyFont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vertical="top"/>
    </xf>
    <xf numFmtId="164" fontId="1" fillId="4" borderId="48" xfId="0" applyNumberFormat="1" applyFont="1" applyFill="1" applyBorder="1" applyAlignment="1">
      <alignment horizontal="center" vertical="top"/>
    </xf>
    <xf numFmtId="164" fontId="1" fillId="4" borderId="2" xfId="0" applyNumberFormat="1" applyFont="1" applyFill="1" applyBorder="1" applyAlignment="1">
      <alignment horizontal="center" vertical="top"/>
    </xf>
    <xf numFmtId="164" fontId="6" fillId="5" borderId="46" xfId="0" applyNumberFormat="1" applyFont="1" applyFill="1" applyBorder="1" applyAlignment="1">
      <alignment horizontal="center" vertical="top"/>
    </xf>
    <xf numFmtId="164" fontId="6" fillId="0" borderId="33" xfId="0" applyNumberFormat="1" applyFont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vertical="top"/>
    </xf>
    <xf numFmtId="0" fontId="16" fillId="5" borderId="49" xfId="0" applyFont="1" applyFill="1" applyBorder="1" applyAlignment="1">
      <alignment vertical="top"/>
    </xf>
    <xf numFmtId="0" fontId="16" fillId="5" borderId="24" xfId="0" applyFont="1" applyFill="1" applyBorder="1" applyAlignment="1">
      <alignment vertical="top"/>
    </xf>
    <xf numFmtId="164" fontId="1" fillId="4" borderId="19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1" fillId="4" borderId="27" xfId="0" applyNumberFormat="1" applyFont="1" applyFill="1" applyBorder="1" applyAlignment="1">
      <alignment horizontal="center" vertical="top"/>
    </xf>
    <xf numFmtId="0" fontId="16" fillId="5" borderId="51" xfId="0" applyFont="1" applyFill="1" applyBorder="1" applyAlignment="1">
      <alignment vertical="top"/>
    </xf>
    <xf numFmtId="0" fontId="16" fillId="4" borderId="52" xfId="0" applyFont="1" applyFill="1" applyBorder="1" applyAlignment="1">
      <alignment vertical="top"/>
    </xf>
    <xf numFmtId="0" fontId="16" fillId="5" borderId="15" xfId="0" applyFont="1" applyFill="1" applyBorder="1" applyAlignment="1">
      <alignment vertical="top"/>
    </xf>
    <xf numFmtId="0" fontId="16" fillId="5" borderId="16" xfId="0" applyFont="1" applyFill="1" applyBorder="1" applyAlignment="1">
      <alignment vertical="top"/>
    </xf>
    <xf numFmtId="164" fontId="2" fillId="0" borderId="53" xfId="1" applyNumberFormat="1" applyFont="1" applyBorder="1" applyAlignment="1">
      <alignment horizontal="center" vertical="top"/>
    </xf>
    <xf numFmtId="164" fontId="2" fillId="0" borderId="54" xfId="1" applyNumberFormat="1" applyFont="1" applyBorder="1" applyAlignment="1">
      <alignment horizontal="center" vertical="top"/>
    </xf>
    <xf numFmtId="164" fontId="6" fillId="0" borderId="50" xfId="1" applyNumberFormat="1" applyFont="1" applyBorder="1" applyAlignment="1">
      <alignment horizontal="center" vertical="top"/>
    </xf>
    <xf numFmtId="164" fontId="6" fillId="0" borderId="3" xfId="1" applyNumberFormat="1" applyFont="1" applyBorder="1" applyAlignment="1">
      <alignment horizontal="center" vertical="top"/>
    </xf>
    <xf numFmtId="164" fontId="5" fillId="4" borderId="55" xfId="1" applyNumberFormat="1" applyFont="1" applyFill="1" applyBorder="1" applyAlignment="1">
      <alignment horizontal="center" vertical="top"/>
    </xf>
    <xf numFmtId="164" fontId="6" fillId="0" borderId="56" xfId="1" applyNumberFormat="1" applyFont="1" applyBorder="1" applyAlignment="1">
      <alignment horizontal="center" vertical="top"/>
    </xf>
    <xf numFmtId="164" fontId="6" fillId="4" borderId="50" xfId="1" applyNumberFormat="1" applyFont="1" applyFill="1" applyBorder="1" applyAlignment="1">
      <alignment horizontal="center" vertical="top"/>
    </xf>
    <xf numFmtId="164" fontId="2" fillId="0" borderId="53" xfId="0" applyNumberFormat="1" applyFont="1" applyBorder="1" applyAlignment="1">
      <alignment horizontal="center" vertical="center"/>
    </xf>
    <xf numFmtId="164" fontId="1" fillId="4" borderId="50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top"/>
    </xf>
    <xf numFmtId="164" fontId="1" fillId="4" borderId="57" xfId="0" applyNumberFormat="1" applyFont="1" applyFill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top" wrapText="1"/>
    </xf>
    <xf numFmtId="164" fontId="1" fillId="5" borderId="58" xfId="0" applyNumberFormat="1" applyFont="1" applyFill="1" applyBorder="1" applyAlignment="1">
      <alignment horizontal="center" vertical="top"/>
    </xf>
    <xf numFmtId="164" fontId="1" fillId="4" borderId="59" xfId="0" applyNumberFormat="1" applyFont="1" applyFill="1" applyBorder="1" applyAlignment="1">
      <alignment horizontal="center" vertical="top"/>
    </xf>
    <xf numFmtId="164" fontId="1" fillId="0" borderId="17" xfId="0" applyNumberFormat="1" applyFont="1" applyBorder="1" applyAlignment="1">
      <alignment horizontal="center" vertical="top" wrapText="1"/>
    </xf>
    <xf numFmtId="164" fontId="2" fillId="0" borderId="58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0" fontId="11" fillId="5" borderId="60" xfId="0" applyFont="1" applyFill="1" applyBorder="1" applyAlignment="1">
      <alignment horizontal="left" vertical="top" wrapText="1"/>
    </xf>
    <xf numFmtId="0" fontId="18" fillId="5" borderId="60" xfId="0" applyFont="1" applyFill="1" applyBorder="1" applyAlignment="1">
      <alignment horizontal="left" vertical="top" wrapText="1"/>
    </xf>
    <xf numFmtId="49" fontId="11" fillId="6" borderId="35" xfId="0" applyNumberFormat="1" applyFont="1" applyFill="1" applyBorder="1" applyAlignment="1">
      <alignment horizontal="center" vertical="top"/>
    </xf>
    <xf numFmtId="164" fontId="11" fillId="6" borderId="7" xfId="0" applyNumberFormat="1" applyFont="1" applyFill="1" applyBorder="1" applyAlignment="1">
      <alignment horizontal="center" vertical="top"/>
    </xf>
    <xf numFmtId="164" fontId="11" fillId="6" borderId="20" xfId="0" applyNumberFormat="1" applyFont="1" applyFill="1" applyBorder="1" applyAlignment="1">
      <alignment horizontal="center" vertical="top"/>
    </xf>
    <xf numFmtId="164" fontId="6" fillId="5" borderId="17" xfId="0" applyNumberFormat="1" applyFont="1" applyFill="1" applyBorder="1" applyAlignment="1">
      <alignment horizontal="center" vertical="top"/>
    </xf>
    <xf numFmtId="0" fontId="8" fillId="6" borderId="60" xfId="0" applyFont="1" applyFill="1" applyBorder="1" applyAlignment="1">
      <alignment horizontal="left" vertical="top" wrapText="1"/>
    </xf>
    <xf numFmtId="0" fontId="13" fillId="6" borderId="60" xfId="0" applyFont="1" applyFill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/>
    </xf>
    <xf numFmtId="49" fontId="8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30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vertical="top"/>
    </xf>
    <xf numFmtId="0" fontId="8" fillId="0" borderId="63" xfId="0" applyFont="1" applyBorder="1" applyAlignment="1">
      <alignment vertical="top"/>
    </xf>
    <xf numFmtId="0" fontId="8" fillId="0" borderId="59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66" xfId="0" applyFont="1" applyBorder="1" applyAlignment="1">
      <alignment vertical="top"/>
    </xf>
    <xf numFmtId="0" fontId="8" fillId="0" borderId="67" xfId="0" applyFont="1" applyBorder="1" applyAlignment="1">
      <alignment vertical="top"/>
    </xf>
    <xf numFmtId="0" fontId="8" fillId="0" borderId="6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69" xfId="0" applyFont="1" applyBorder="1" applyAlignment="1">
      <alignment vertical="top"/>
    </xf>
    <xf numFmtId="49" fontId="8" fillId="5" borderId="1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8" fillId="0" borderId="34" xfId="0" applyNumberFormat="1" applyFont="1" applyBorder="1" applyAlignment="1">
      <alignment vertical="top"/>
    </xf>
    <xf numFmtId="49" fontId="8" fillId="0" borderId="58" xfId="0" applyNumberFormat="1" applyFont="1" applyBorder="1" applyAlignment="1">
      <alignment vertical="top"/>
    </xf>
    <xf numFmtId="0" fontId="8" fillId="0" borderId="7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164" fontId="8" fillId="0" borderId="71" xfId="0" applyNumberFormat="1" applyFont="1" applyBorder="1" applyAlignment="1">
      <alignment vertical="top"/>
    </xf>
    <xf numFmtId="0" fontId="8" fillId="0" borderId="58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64" fontId="8" fillId="0" borderId="72" xfId="0" applyNumberFormat="1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65" xfId="0" applyFont="1" applyBorder="1" applyAlignment="1">
      <alignment horizontal="center" vertical="top" wrapText="1"/>
    </xf>
    <xf numFmtId="164" fontId="8" fillId="0" borderId="66" xfId="0" applyNumberFormat="1" applyFont="1" applyBorder="1" applyAlignment="1">
      <alignment vertical="top"/>
    </xf>
    <xf numFmtId="49" fontId="8" fillId="0" borderId="65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vertical="top"/>
    </xf>
    <xf numFmtId="0" fontId="8" fillId="0" borderId="49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73" xfId="0" applyFont="1" applyBorder="1" applyAlignment="1">
      <alignment horizontal="center" vertical="center"/>
    </xf>
    <xf numFmtId="49" fontId="11" fillId="10" borderId="5" xfId="0" applyNumberFormat="1" applyFont="1" applyFill="1" applyBorder="1" applyAlignment="1">
      <alignment horizontal="center" vertical="top"/>
    </xf>
    <xf numFmtId="49" fontId="11" fillId="11" borderId="31" xfId="0" applyNumberFormat="1" applyFont="1" applyFill="1" applyBorder="1" applyAlignment="1">
      <alignment horizontal="center" vertical="top" wrapText="1"/>
    </xf>
    <xf numFmtId="49" fontId="11" fillId="11" borderId="6" xfId="0" applyNumberFormat="1" applyFont="1" applyFill="1" applyBorder="1" applyAlignment="1">
      <alignment horizontal="center" vertical="top"/>
    </xf>
    <xf numFmtId="49" fontId="11" fillId="11" borderId="17" xfId="0" applyNumberFormat="1" applyFont="1" applyFill="1" applyBorder="1" applyAlignment="1">
      <alignment horizontal="center" vertical="top"/>
    </xf>
    <xf numFmtId="49" fontId="11" fillId="11" borderId="12" xfId="0" applyNumberFormat="1" applyFont="1" applyFill="1" applyBorder="1" applyAlignment="1">
      <alignment horizontal="center" vertical="top"/>
    </xf>
    <xf numFmtId="49" fontId="11" fillId="11" borderId="7" xfId="0" applyNumberFormat="1" applyFont="1" applyFill="1" applyBorder="1" applyAlignment="1">
      <alignment horizontal="center" vertical="top"/>
    </xf>
    <xf numFmtId="49" fontId="11" fillId="10" borderId="0" xfId="0" applyNumberFormat="1" applyFont="1" applyFill="1" applyAlignment="1">
      <alignment horizontal="center" vertical="top"/>
    </xf>
    <xf numFmtId="49" fontId="11" fillId="10" borderId="3" xfId="0" applyNumberFormat="1" applyFont="1" applyFill="1" applyBorder="1" applyAlignment="1">
      <alignment horizontal="center" vertical="top"/>
    </xf>
    <xf numFmtId="49" fontId="11" fillId="10" borderId="20" xfId="0" applyNumberFormat="1" applyFont="1" applyFill="1" applyBorder="1" applyAlignment="1">
      <alignment horizontal="center" vertical="top"/>
    </xf>
    <xf numFmtId="49" fontId="11" fillId="12" borderId="33" xfId="0" applyNumberFormat="1" applyFont="1" applyFill="1" applyBorder="1" applyAlignment="1">
      <alignment vertical="top"/>
    </xf>
    <xf numFmtId="49" fontId="11" fillId="12" borderId="46" xfId="0" applyNumberFormat="1" applyFont="1" applyFill="1" applyBorder="1" applyAlignment="1">
      <alignment vertical="top"/>
    </xf>
    <xf numFmtId="49" fontId="11" fillId="12" borderId="20" xfId="0" applyNumberFormat="1" applyFont="1" applyFill="1" applyBorder="1" applyAlignment="1">
      <alignment vertical="top"/>
    </xf>
    <xf numFmtId="0" fontId="11" fillId="12" borderId="26" xfId="0" applyFont="1" applyFill="1" applyBorder="1" applyAlignment="1">
      <alignment horizontal="center" vertical="top" wrapText="1"/>
    </xf>
    <xf numFmtId="0" fontId="11" fillId="12" borderId="26" xfId="0" applyFont="1" applyFill="1" applyBorder="1" applyAlignment="1">
      <alignment horizontal="left" vertical="top" wrapText="1"/>
    </xf>
    <xf numFmtId="0" fontId="8" fillId="9" borderId="0" xfId="0" applyFont="1" applyFill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70" xfId="0" applyFont="1" applyBorder="1" applyAlignment="1">
      <alignment horizontal="center" vertical="top" wrapText="1"/>
    </xf>
    <xf numFmtId="0" fontId="22" fillId="0" borderId="69" xfId="0" applyFont="1" applyBorder="1" applyAlignment="1">
      <alignment horizontal="center" vertical="top" wrapText="1"/>
    </xf>
    <xf numFmtId="49" fontId="11" fillId="11" borderId="62" xfId="0" applyNumberFormat="1" applyFont="1" applyFill="1" applyBorder="1" applyAlignment="1">
      <alignment horizontal="right" vertical="top"/>
    </xf>
    <xf numFmtId="49" fontId="11" fillId="11" borderId="74" xfId="0" applyNumberFormat="1" applyFont="1" applyFill="1" applyBorder="1" applyAlignment="1">
      <alignment horizontal="right" vertical="top"/>
    </xf>
    <xf numFmtId="49" fontId="11" fillId="11" borderId="75" xfId="0" applyNumberFormat="1" applyFont="1" applyFill="1" applyBorder="1" applyAlignment="1">
      <alignment horizontal="right" vertical="top"/>
    </xf>
    <xf numFmtId="164" fontId="11" fillId="11" borderId="55" xfId="0" applyNumberFormat="1" applyFont="1" applyFill="1" applyBorder="1" applyAlignment="1">
      <alignment horizontal="center" vertical="top"/>
    </xf>
    <xf numFmtId="164" fontId="11" fillId="11" borderId="74" xfId="0" applyNumberFormat="1" applyFont="1" applyFill="1" applyBorder="1" applyAlignment="1">
      <alignment horizontal="center" vertical="top"/>
    </xf>
    <xf numFmtId="164" fontId="11" fillId="11" borderId="75" xfId="0" applyNumberFormat="1" applyFont="1" applyFill="1" applyBorder="1" applyAlignment="1">
      <alignment horizontal="center" vertical="top"/>
    </xf>
    <xf numFmtId="49" fontId="11" fillId="11" borderId="6" xfId="0" applyNumberFormat="1" applyFont="1" applyFill="1" applyBorder="1" applyAlignment="1">
      <alignment horizontal="center" vertical="top"/>
    </xf>
    <xf numFmtId="49" fontId="11" fillId="11" borderId="17" xfId="0" applyNumberFormat="1" applyFont="1" applyFill="1" applyBorder="1" applyAlignment="1">
      <alignment horizontal="center" vertical="top"/>
    </xf>
    <xf numFmtId="49" fontId="11" fillId="11" borderId="7" xfId="0" applyNumberFormat="1" applyFont="1" applyFill="1" applyBorder="1" applyAlignment="1">
      <alignment horizontal="center" vertical="top"/>
    </xf>
    <xf numFmtId="49" fontId="11" fillId="10" borderId="33" xfId="0" applyNumberFormat="1" applyFont="1" applyFill="1" applyBorder="1" applyAlignment="1">
      <alignment horizontal="center" vertical="top"/>
    </xf>
    <xf numFmtId="49" fontId="11" fillId="10" borderId="46" xfId="0" applyNumberFormat="1" applyFont="1" applyFill="1" applyBorder="1" applyAlignment="1">
      <alignment horizontal="center" vertical="top"/>
    </xf>
    <xf numFmtId="49" fontId="11" fillId="10" borderId="20" xfId="0" applyNumberFormat="1" applyFont="1" applyFill="1" applyBorder="1" applyAlignment="1">
      <alignment horizontal="center" vertical="top"/>
    </xf>
    <xf numFmtId="0" fontId="8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12" borderId="50" xfId="0" applyNumberFormat="1" applyFont="1" applyFill="1" applyBorder="1" applyAlignment="1">
      <alignment horizontal="center" vertical="top"/>
    </xf>
    <xf numFmtId="49" fontId="8" fillId="12" borderId="52" xfId="0" applyNumberFormat="1" applyFont="1" applyFill="1" applyBorder="1" applyAlignment="1">
      <alignment horizontal="center" vertical="top"/>
    </xf>
    <xf numFmtId="49" fontId="8" fillId="12" borderId="77" xfId="0" applyNumberFormat="1" applyFont="1" applyFill="1" applyBorder="1" applyAlignment="1">
      <alignment horizontal="center" vertical="top"/>
    </xf>
    <xf numFmtId="0" fontId="11" fillId="10" borderId="55" xfId="0" applyFont="1" applyFill="1" applyBorder="1" applyAlignment="1">
      <alignment horizontal="left" vertical="top" wrapText="1"/>
    </xf>
    <xf numFmtId="0" fontId="11" fillId="10" borderId="74" xfId="0" applyFont="1" applyFill="1" applyBorder="1" applyAlignment="1">
      <alignment horizontal="left" vertical="top" wrapText="1"/>
    </xf>
    <xf numFmtId="0" fontId="11" fillId="10" borderId="75" xfId="0" applyFont="1" applyFill="1" applyBorder="1" applyAlignment="1">
      <alignment horizontal="left" vertical="top" wrapText="1"/>
    </xf>
    <xf numFmtId="49" fontId="11" fillId="10" borderId="62" xfId="0" applyNumberFormat="1" applyFont="1" applyFill="1" applyBorder="1" applyAlignment="1">
      <alignment horizontal="right" vertical="top"/>
    </xf>
    <xf numFmtId="49" fontId="11" fillId="10" borderId="74" xfId="0" applyNumberFormat="1" applyFont="1" applyFill="1" applyBorder="1" applyAlignment="1">
      <alignment horizontal="right" vertical="top"/>
    </xf>
    <xf numFmtId="49" fontId="11" fillId="10" borderId="75" xfId="0" applyNumberFormat="1" applyFont="1" applyFill="1" applyBorder="1" applyAlignment="1">
      <alignment horizontal="right" vertical="top"/>
    </xf>
    <xf numFmtId="49" fontId="11" fillId="10" borderId="55" xfId="0" applyNumberFormat="1" applyFont="1" applyFill="1" applyBorder="1" applyAlignment="1">
      <alignment horizontal="left" vertical="top"/>
    </xf>
    <xf numFmtId="49" fontId="11" fillId="10" borderId="74" xfId="0" applyNumberFormat="1" applyFont="1" applyFill="1" applyBorder="1" applyAlignment="1">
      <alignment horizontal="left" vertical="top"/>
    </xf>
    <xf numFmtId="49" fontId="11" fillId="10" borderId="75" xfId="0" applyNumberFormat="1" applyFont="1" applyFill="1" applyBorder="1" applyAlignment="1">
      <alignment horizontal="left" vertical="top"/>
    </xf>
    <xf numFmtId="164" fontId="11" fillId="10" borderId="55" xfId="0" applyNumberFormat="1" applyFont="1" applyFill="1" applyBorder="1" applyAlignment="1">
      <alignment horizontal="center" vertical="top"/>
    </xf>
    <xf numFmtId="164" fontId="11" fillId="10" borderId="74" xfId="0" applyNumberFormat="1" applyFont="1" applyFill="1" applyBorder="1" applyAlignment="1">
      <alignment horizontal="center" vertical="top"/>
    </xf>
    <xf numFmtId="164" fontId="11" fillId="10" borderId="75" xfId="0" applyNumberFormat="1" applyFont="1" applyFill="1" applyBorder="1" applyAlignment="1">
      <alignment horizontal="center" vertical="top"/>
    </xf>
    <xf numFmtId="49" fontId="11" fillId="10" borderId="8" xfId="0" applyNumberFormat="1" applyFont="1" applyFill="1" applyBorder="1" applyAlignment="1">
      <alignment horizontal="center" vertical="top"/>
    </xf>
    <xf numFmtId="49" fontId="11" fillId="10" borderId="0" xfId="0" applyNumberFormat="1" applyFont="1" applyFill="1" applyAlignment="1">
      <alignment horizontal="center" vertical="top"/>
    </xf>
    <xf numFmtId="164" fontId="11" fillId="6" borderId="55" xfId="0" applyNumberFormat="1" applyFont="1" applyFill="1" applyBorder="1" applyAlignment="1">
      <alignment horizontal="center" vertical="top"/>
    </xf>
    <xf numFmtId="164" fontId="11" fillId="6" borderId="74" xfId="0" applyNumberFormat="1" applyFont="1" applyFill="1" applyBorder="1" applyAlignment="1">
      <alignment horizontal="center" vertical="top"/>
    </xf>
    <xf numFmtId="164" fontId="11" fillId="6" borderId="75" xfId="0" applyNumberFormat="1" applyFont="1" applyFill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49" fontId="11" fillId="12" borderId="50" xfId="0" applyNumberFormat="1" applyFont="1" applyFill="1" applyBorder="1" applyAlignment="1">
      <alignment horizontal="center" vertical="top"/>
    </xf>
    <xf numFmtId="49" fontId="11" fillId="12" borderId="52" xfId="0" applyNumberFormat="1" applyFont="1" applyFill="1" applyBorder="1" applyAlignment="1">
      <alignment horizontal="center" vertical="top"/>
    </xf>
    <xf numFmtId="49" fontId="11" fillId="6" borderId="62" xfId="0" applyNumberFormat="1" applyFont="1" applyFill="1" applyBorder="1" applyAlignment="1">
      <alignment horizontal="right" vertical="top"/>
    </xf>
    <xf numFmtId="49" fontId="11" fillId="6" borderId="74" xfId="0" applyNumberFormat="1" applyFont="1" applyFill="1" applyBorder="1" applyAlignment="1">
      <alignment horizontal="right" vertical="top"/>
    </xf>
    <xf numFmtId="49" fontId="11" fillId="6" borderId="75" xfId="0" applyNumberFormat="1" applyFont="1" applyFill="1" applyBorder="1" applyAlignment="1">
      <alignment horizontal="right" vertical="top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11" fillId="8" borderId="55" xfId="0" applyFont="1" applyFill="1" applyBorder="1" applyAlignment="1">
      <alignment horizontal="left" vertical="top" wrapText="1"/>
    </xf>
    <xf numFmtId="0" fontId="11" fillId="8" borderId="74" xfId="0" applyFont="1" applyFill="1" applyBorder="1" applyAlignment="1">
      <alignment horizontal="left" vertical="top" wrapText="1"/>
    </xf>
    <xf numFmtId="0" fontId="11" fillId="8" borderId="7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11" fillId="11" borderId="55" xfId="0" applyFont="1" applyFill="1" applyBorder="1" applyAlignment="1">
      <alignment horizontal="left" vertical="top" wrapText="1"/>
    </xf>
    <xf numFmtId="0" fontId="11" fillId="11" borderId="74" xfId="0" applyFont="1" applyFill="1" applyBorder="1" applyAlignment="1">
      <alignment horizontal="left" vertical="top" wrapText="1"/>
    </xf>
    <xf numFmtId="0" fontId="11" fillId="11" borderId="75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3" fillId="11" borderId="57" xfId="0" applyFont="1" applyFill="1" applyBorder="1" applyAlignment="1">
      <alignment horizontal="center" vertical="top" wrapText="1"/>
    </xf>
    <xf numFmtId="0" fontId="23" fillId="11" borderId="70" xfId="0" applyFont="1" applyFill="1" applyBorder="1" applyAlignment="1">
      <alignment horizontal="center" vertical="top" wrapText="1"/>
    </xf>
    <xf numFmtId="0" fontId="23" fillId="11" borderId="69" xfId="0" applyFont="1" applyFill="1" applyBorder="1" applyAlignment="1">
      <alignment horizontal="center" vertical="top" wrapText="1"/>
    </xf>
    <xf numFmtId="0" fontId="8" fillId="11" borderId="56" xfId="0" applyFont="1" applyFill="1" applyBorder="1" applyAlignment="1">
      <alignment horizontal="center" vertical="top" wrapText="1"/>
    </xf>
    <xf numFmtId="0" fontId="8" fillId="11" borderId="76" xfId="0" applyFont="1" applyFill="1" applyBorder="1" applyAlignment="1">
      <alignment horizontal="center" vertical="top" wrapText="1"/>
    </xf>
    <xf numFmtId="0" fontId="8" fillId="11" borderId="4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20" fillId="5" borderId="34" xfId="0" applyFont="1" applyFill="1" applyBorder="1" applyAlignment="1">
      <alignment horizontal="left" vertical="top" wrapText="1"/>
    </xf>
    <xf numFmtId="0" fontId="21" fillId="5" borderId="21" xfId="0" applyFont="1" applyFill="1" applyBorder="1" applyAlignment="1">
      <alignment horizontal="left" vertical="top" wrapText="1"/>
    </xf>
    <xf numFmtId="49" fontId="19" fillId="0" borderId="80" xfId="0" applyNumberFormat="1" applyFont="1" applyBorder="1" applyAlignment="1">
      <alignment horizontal="center" vertical="top" wrapText="1"/>
    </xf>
    <xf numFmtId="49" fontId="19" fillId="0" borderId="81" xfId="0" applyNumberFormat="1" applyFont="1" applyBorder="1" applyAlignment="1">
      <alignment horizontal="center" vertical="top" wrapText="1"/>
    </xf>
    <xf numFmtId="0" fontId="0" fillId="0" borderId="80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9" fillId="0" borderId="51" xfId="0" applyNumberFormat="1" applyFont="1" applyBorder="1" applyAlignment="1">
      <alignment horizontal="center" vertical="top"/>
    </xf>
    <xf numFmtId="49" fontId="12" fillId="0" borderId="52" xfId="0" applyNumberFormat="1" applyFont="1" applyBorder="1" applyAlignment="1">
      <alignment horizontal="center" vertical="top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3" fillId="5" borderId="34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8" fillId="5" borderId="21" xfId="0" applyFont="1" applyFill="1" applyBorder="1" applyAlignment="1">
      <alignment horizontal="left" vertical="top" wrapText="1"/>
    </xf>
    <xf numFmtId="49" fontId="1" fillId="3" borderId="14" xfId="0" applyNumberFormat="1" applyFont="1" applyFill="1" applyBorder="1" applyAlignment="1">
      <alignment horizontal="center" vertical="top"/>
    </xf>
    <xf numFmtId="49" fontId="1" fillId="3" borderId="19" xfId="0" applyNumberFormat="1" applyFont="1" applyFill="1" applyBorder="1" applyAlignment="1">
      <alignment horizontal="center" vertical="top"/>
    </xf>
    <xf numFmtId="49" fontId="1" fillId="2" borderId="15" xfId="0" applyNumberFormat="1" applyFont="1" applyFill="1" applyBorder="1" applyAlignment="1">
      <alignment horizontal="center" vertical="top"/>
    </xf>
    <xf numFmtId="49" fontId="1" fillId="2" borderId="18" xfId="0" applyNumberFormat="1" applyFont="1" applyFill="1" applyBorder="1" applyAlignment="1">
      <alignment horizontal="center" vertical="top"/>
    </xf>
    <xf numFmtId="0" fontId="12" fillId="0" borderId="28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49" fontId="12" fillId="0" borderId="68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26" xfId="0" applyNumberFormat="1" applyFont="1" applyBorder="1" applyAlignment="1">
      <alignment horizontal="center" vertical="top" wrapText="1"/>
    </xf>
    <xf numFmtId="49" fontId="19" fillId="0" borderId="0" xfId="0" applyNumberFormat="1" applyFont="1" applyAlignment="1">
      <alignment horizontal="center" vertical="top"/>
    </xf>
    <xf numFmtId="0" fontId="4" fillId="5" borderId="34" xfId="0" applyFont="1" applyFill="1" applyBorder="1" applyAlignment="1">
      <alignment horizontal="left" vertical="top" wrapText="1"/>
    </xf>
    <xf numFmtId="0" fontId="13" fillId="5" borderId="21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13" fillId="6" borderId="21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49" fontId="1" fillId="3" borderId="28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11" fillId="2" borderId="62" xfId="0" applyNumberFormat="1" applyFont="1" applyFill="1" applyBorder="1" applyAlignment="1">
      <alignment horizontal="right" vertical="top"/>
    </xf>
    <xf numFmtId="49" fontId="11" fillId="2" borderId="74" xfId="0" applyNumberFormat="1" applyFont="1" applyFill="1" applyBorder="1" applyAlignment="1">
      <alignment horizontal="right" vertical="top"/>
    </xf>
    <xf numFmtId="49" fontId="11" fillId="2" borderId="75" xfId="0" applyNumberFormat="1" applyFont="1" applyFill="1" applyBorder="1" applyAlignment="1">
      <alignment horizontal="right" vertical="top"/>
    </xf>
    <xf numFmtId="49" fontId="1" fillId="0" borderId="46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1" fillId="3" borderId="17" xfId="0" applyNumberFormat="1" applyFont="1" applyFill="1" applyBorder="1" applyAlignment="1">
      <alignment horizontal="center" vertical="top"/>
    </xf>
    <xf numFmtId="49" fontId="1" fillId="2" borderId="46" xfId="0" applyNumberFormat="1" applyFont="1" applyFill="1" applyBorder="1" applyAlignment="1">
      <alignment horizontal="center" vertical="top"/>
    </xf>
    <xf numFmtId="49" fontId="5" fillId="3" borderId="17" xfId="1" applyNumberFormat="1" applyFont="1" applyFill="1" applyBorder="1" applyAlignment="1">
      <alignment horizontal="center" vertical="top"/>
    </xf>
    <xf numFmtId="49" fontId="5" fillId="3" borderId="7" xfId="1" applyNumberFormat="1" applyFont="1" applyFill="1" applyBorder="1" applyAlignment="1">
      <alignment horizontal="center" vertical="top"/>
    </xf>
    <xf numFmtId="49" fontId="5" fillId="2" borderId="5" xfId="1" applyNumberFormat="1" applyFont="1" applyFill="1" applyBorder="1" applyAlignment="1">
      <alignment horizontal="center" vertical="top"/>
    </xf>
    <xf numFmtId="49" fontId="5" fillId="2" borderId="4" xfId="1" applyNumberFormat="1" applyFont="1" applyFill="1" applyBorder="1" applyAlignment="1">
      <alignment horizontal="center" vertical="top"/>
    </xf>
    <xf numFmtId="49" fontId="5" fillId="0" borderId="46" xfId="1" applyNumberFormat="1" applyFont="1" applyBorder="1" applyAlignment="1">
      <alignment horizontal="center" vertical="top"/>
    </xf>
    <xf numFmtId="49" fontId="5" fillId="0" borderId="20" xfId="1" applyNumberFormat="1" applyFont="1" applyBorder="1" applyAlignment="1">
      <alignment horizontal="center" vertical="top"/>
    </xf>
    <xf numFmtId="0" fontId="8" fillId="0" borderId="5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49" fontId="6" fillId="0" borderId="58" xfId="1" applyNumberFormat="1" applyFont="1" applyBorder="1" applyAlignment="1">
      <alignment horizontal="center" vertical="top"/>
    </xf>
    <xf numFmtId="49" fontId="6" fillId="0" borderId="21" xfId="1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11" fillId="2" borderId="9" xfId="0" applyNumberFormat="1" applyFont="1" applyFill="1" applyBorder="1" applyAlignment="1">
      <alignment horizontal="right" vertical="top"/>
    </xf>
    <xf numFmtId="49" fontId="11" fillId="6" borderId="55" xfId="0" applyNumberFormat="1" applyFont="1" applyFill="1" applyBorder="1" applyAlignment="1">
      <alignment horizontal="left" vertical="top"/>
    </xf>
    <xf numFmtId="49" fontId="11" fillId="6" borderId="74" xfId="0" applyNumberFormat="1" applyFont="1" applyFill="1" applyBorder="1" applyAlignment="1">
      <alignment horizontal="left" vertical="top"/>
    </xf>
    <xf numFmtId="49" fontId="11" fillId="6" borderId="75" xfId="0" applyNumberFormat="1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12" fillId="0" borderId="59" xfId="1" applyFont="1" applyBorder="1" applyAlignment="1">
      <alignment horizontal="center" vertical="center" textRotation="90" wrapText="1"/>
    </xf>
    <xf numFmtId="0" fontId="12" fillId="0" borderId="58" xfId="1" applyFont="1" applyBorder="1" applyAlignment="1">
      <alignment horizontal="center" vertical="center" textRotation="90" wrapText="1"/>
    </xf>
    <xf numFmtId="49" fontId="19" fillId="0" borderId="10" xfId="0" applyNumberFormat="1" applyFont="1" applyBorder="1" applyAlignment="1">
      <alignment horizontal="center" vertical="top" wrapText="1"/>
    </xf>
    <xf numFmtId="0" fontId="7" fillId="6" borderId="55" xfId="1" applyFont="1" applyFill="1" applyBorder="1" applyAlignment="1">
      <alignment horizontal="left" vertical="center" wrapText="1"/>
    </xf>
    <xf numFmtId="0" fontId="7" fillId="6" borderId="74" xfId="1" applyFont="1" applyFill="1" applyBorder="1" applyAlignment="1">
      <alignment horizontal="left" vertical="center" wrapText="1"/>
    </xf>
    <xf numFmtId="0" fontId="7" fillId="6" borderId="75" xfId="1" applyFont="1" applyFill="1" applyBorder="1" applyAlignment="1">
      <alignment horizontal="left" vertical="center" wrapText="1"/>
    </xf>
    <xf numFmtId="49" fontId="5" fillId="6" borderId="55" xfId="1" applyNumberFormat="1" applyFont="1" applyFill="1" applyBorder="1" applyAlignment="1">
      <alignment horizontal="left" vertical="top"/>
    </xf>
    <xf numFmtId="49" fontId="5" fillId="6" borderId="74" xfId="1" applyNumberFormat="1" applyFont="1" applyFill="1" applyBorder="1" applyAlignment="1">
      <alignment horizontal="left" vertical="top"/>
    </xf>
    <xf numFmtId="49" fontId="5" fillId="6" borderId="75" xfId="1" applyNumberFormat="1" applyFont="1" applyFill="1" applyBorder="1" applyAlignment="1">
      <alignment horizontal="left" vertical="top"/>
    </xf>
    <xf numFmtId="0" fontId="12" fillId="0" borderId="2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" xfId="1" applyFont="1" applyBorder="1" applyAlignment="1">
      <alignment horizontal="center" vertical="center" textRotation="90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12" fillId="0" borderId="48" xfId="1" applyFont="1" applyBorder="1" applyAlignment="1">
      <alignment horizontal="center" vertical="center" textRotation="90" wrapText="1"/>
    </xf>
    <xf numFmtId="0" fontId="12" fillId="0" borderId="17" xfId="1" applyFont="1" applyBorder="1" applyAlignment="1">
      <alignment horizontal="center" vertical="center" textRotation="90" wrapText="1"/>
    </xf>
    <xf numFmtId="0" fontId="12" fillId="0" borderId="33" xfId="1" applyFont="1" applyBorder="1" applyAlignment="1">
      <alignment horizontal="center" vertical="center" textRotation="90" wrapText="1"/>
    </xf>
    <xf numFmtId="0" fontId="12" fillId="0" borderId="46" xfId="1" applyFont="1" applyBorder="1" applyAlignment="1">
      <alignment horizontal="center" vertical="center" textRotation="90" wrapText="1"/>
    </xf>
    <xf numFmtId="0" fontId="12" fillId="0" borderId="53" xfId="1" applyFont="1" applyBorder="1" applyAlignment="1">
      <alignment horizontal="center" vertical="center" textRotation="90" wrapText="1"/>
    </xf>
    <xf numFmtId="0" fontId="12" fillId="0" borderId="54" xfId="1" applyFont="1" applyBorder="1" applyAlignment="1">
      <alignment horizontal="center" vertical="center" textRotation="90" wrapText="1"/>
    </xf>
    <xf numFmtId="0" fontId="12" fillId="0" borderId="57" xfId="1" applyFont="1" applyBorder="1" applyAlignment="1">
      <alignment horizontal="center" vertical="center" textRotation="90" wrapText="1"/>
    </xf>
    <xf numFmtId="49" fontId="11" fillId="0" borderId="1" xfId="1" applyNumberFormat="1" applyFont="1" applyBorder="1" applyAlignment="1">
      <alignment horizontal="center" vertical="top"/>
    </xf>
    <xf numFmtId="49" fontId="11" fillId="0" borderId="11" xfId="1" applyNumberFormat="1" applyFont="1" applyBorder="1" applyAlignment="1">
      <alignment horizontal="center" vertical="top"/>
    </xf>
    <xf numFmtId="0" fontId="8" fillId="0" borderId="3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center" vertical="center" textRotation="90" wrapText="1"/>
    </xf>
    <xf numFmtId="0" fontId="12" fillId="0" borderId="32" xfId="1" applyFont="1" applyBorder="1" applyAlignment="1">
      <alignment horizontal="center" vertical="center" textRotation="90" wrapText="1"/>
    </xf>
    <xf numFmtId="0" fontId="12" fillId="0" borderId="15" xfId="1" applyFont="1" applyBorder="1" applyAlignment="1">
      <alignment horizontal="center" vertical="center" textRotation="90" wrapText="1"/>
    </xf>
    <xf numFmtId="0" fontId="12" fillId="0" borderId="29" xfId="1" applyFont="1" applyBorder="1" applyAlignment="1">
      <alignment horizontal="center" vertical="center" textRotation="90" wrapText="1"/>
    </xf>
    <xf numFmtId="0" fontId="12" fillId="0" borderId="2" xfId="1" applyFont="1" applyBorder="1" applyAlignment="1">
      <alignment horizontal="center" vertical="center" textRotation="90" wrapText="1"/>
    </xf>
    <xf numFmtId="0" fontId="4" fillId="0" borderId="33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49" fontId="5" fillId="6" borderId="28" xfId="1" applyNumberFormat="1" applyFont="1" applyFill="1" applyBorder="1" applyAlignment="1">
      <alignment horizontal="left" vertical="top"/>
    </xf>
    <xf numFmtId="49" fontId="5" fillId="6" borderId="8" xfId="1" applyNumberFormat="1" applyFont="1" applyFill="1" applyBorder="1" applyAlignment="1">
      <alignment horizontal="left" vertical="top"/>
    </xf>
    <xf numFmtId="49" fontId="5" fillId="6" borderId="64" xfId="1" applyNumberFormat="1" applyFont="1" applyFill="1" applyBorder="1" applyAlignment="1">
      <alignment horizontal="left" vertical="top"/>
    </xf>
    <xf numFmtId="49" fontId="5" fillId="2" borderId="3" xfId="1" applyNumberFormat="1" applyFont="1" applyFill="1" applyBorder="1" applyAlignment="1">
      <alignment horizontal="center" vertical="top"/>
    </xf>
    <xf numFmtId="49" fontId="5" fillId="0" borderId="33" xfId="1" applyNumberFormat="1" applyFont="1" applyBorder="1" applyAlignment="1">
      <alignment horizontal="center" vertical="top"/>
    </xf>
    <xf numFmtId="0" fontId="8" fillId="0" borderId="3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15" fillId="0" borderId="5" xfId="1" applyFont="1" applyBorder="1" applyAlignment="1">
      <alignment vertical="top" wrapText="1"/>
    </xf>
    <xf numFmtId="49" fontId="6" fillId="0" borderId="34" xfId="1" applyNumberFormat="1" applyFont="1" applyBorder="1" applyAlignment="1">
      <alignment horizontal="center" vertical="top"/>
    </xf>
    <xf numFmtId="49" fontId="11" fillId="0" borderId="10" xfId="1" applyNumberFormat="1" applyFont="1" applyBorder="1" applyAlignment="1">
      <alignment horizontal="center" vertical="top"/>
    </xf>
    <xf numFmtId="0" fontId="6" fillId="0" borderId="28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0" fontId="6" fillId="0" borderId="31" xfId="1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49" fontId="11" fillId="11" borderId="13" xfId="0" applyNumberFormat="1" applyFont="1" applyFill="1" applyBorder="1" applyAlignment="1">
      <alignment horizontal="center" vertical="top" wrapText="1"/>
    </xf>
    <xf numFmtId="0" fontId="11" fillId="11" borderId="13" xfId="0" applyFont="1" applyFill="1" applyBorder="1" applyAlignment="1">
      <alignment horizontal="left" vertical="top" wrapText="1"/>
    </xf>
    <xf numFmtId="49" fontId="11" fillId="11" borderId="13" xfId="0" applyNumberFormat="1" applyFont="1" applyFill="1" applyBorder="1" applyAlignment="1">
      <alignment horizontal="center" vertical="top"/>
    </xf>
    <xf numFmtId="49" fontId="11" fillId="10" borderId="13" xfId="0" applyNumberFormat="1" applyFont="1" applyFill="1" applyBorder="1" applyAlignment="1">
      <alignment horizontal="center" vertical="top"/>
    </xf>
    <xf numFmtId="0" fontId="11" fillId="10" borderId="13" xfId="0" applyFont="1" applyFill="1" applyBorder="1" applyAlignment="1">
      <alignment horizontal="left" vertical="top" wrapText="1"/>
    </xf>
    <xf numFmtId="0" fontId="11" fillId="13" borderId="13" xfId="0" applyFont="1" applyFill="1" applyBorder="1" applyAlignment="1">
      <alignment vertical="top" wrapText="1"/>
    </xf>
    <xf numFmtId="0" fontId="11" fillId="13" borderId="13" xfId="0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vertical="top"/>
    </xf>
    <xf numFmtId="49" fontId="11" fillId="13" borderId="46" xfId="0" applyNumberFormat="1" applyFont="1" applyFill="1" applyBorder="1" applyAlignment="1">
      <alignment vertical="top"/>
    </xf>
    <xf numFmtId="49" fontId="11" fillId="13" borderId="46" xfId="0" applyNumberFormat="1" applyFont="1" applyFill="1" applyBorder="1" applyAlignment="1">
      <alignment horizontal="center" vertical="top"/>
    </xf>
    <xf numFmtId="49" fontId="11" fillId="13" borderId="74" xfId="0" applyNumberFormat="1" applyFont="1" applyFill="1" applyBorder="1" applyAlignment="1">
      <alignment horizontal="right" vertical="top"/>
    </xf>
    <xf numFmtId="49" fontId="11" fillId="13" borderId="75" xfId="0" applyNumberFormat="1" applyFont="1" applyFill="1" applyBorder="1" applyAlignment="1">
      <alignment horizontal="right" vertical="top"/>
    </xf>
    <xf numFmtId="164" fontId="11" fillId="13" borderId="7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7" borderId="23" xfId="0" applyNumberFormat="1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/>
    </xf>
    <xf numFmtId="164" fontId="8" fillId="7" borderId="17" xfId="0" applyNumberFormat="1" applyFont="1" applyFill="1" applyBorder="1" applyAlignment="1">
      <alignment horizontal="center" vertical="center"/>
    </xf>
    <xf numFmtId="164" fontId="11" fillId="12" borderId="19" xfId="0" applyNumberFormat="1" applyFont="1" applyFill="1" applyBorder="1" applyAlignment="1">
      <alignment horizontal="center" vertical="center"/>
    </xf>
    <xf numFmtId="164" fontId="11" fillId="10" borderId="7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6" borderId="1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8" fillId="9" borderId="13" xfId="0" applyNumberFormat="1" applyFont="1" applyFill="1" applyBorder="1" applyAlignment="1">
      <alignment horizontal="center" vertical="center"/>
    </xf>
    <xf numFmtId="49" fontId="11" fillId="13" borderId="4" xfId="0" applyNumberFormat="1" applyFont="1" applyFill="1" applyBorder="1" applyAlignment="1">
      <alignment vertical="top"/>
    </xf>
    <xf numFmtId="49" fontId="11" fillId="13" borderId="4" xfId="0" applyNumberFormat="1" applyFont="1" applyFill="1" applyBorder="1" applyAlignment="1">
      <alignment horizontal="right" vertical="top"/>
    </xf>
    <xf numFmtId="49" fontId="11" fillId="13" borderId="31" xfId="0" applyNumberFormat="1" applyFont="1" applyFill="1" applyBorder="1" applyAlignment="1">
      <alignment vertical="top"/>
    </xf>
    <xf numFmtId="49" fontId="11" fillId="13" borderId="74" xfId="0" applyNumberFormat="1" applyFont="1" applyFill="1" applyBorder="1" applyAlignment="1">
      <alignment vertical="top"/>
    </xf>
    <xf numFmtId="0" fontId="11" fillId="11" borderId="10" xfId="0" applyFont="1" applyFill="1" applyBorder="1" applyAlignment="1">
      <alignment horizontal="center" vertical="top" wrapText="1"/>
    </xf>
    <xf numFmtId="0" fontId="11" fillId="10" borderId="64" xfId="0" applyFont="1" applyFill="1" applyBorder="1" applyAlignment="1">
      <alignment horizontal="center" vertical="top" wrapText="1"/>
    </xf>
    <xf numFmtId="0" fontId="11" fillId="13" borderId="10" xfId="0" applyFont="1" applyFill="1" applyBorder="1" applyAlignment="1">
      <alignment vertical="top" wrapText="1"/>
    </xf>
    <xf numFmtId="49" fontId="8" fillId="0" borderId="29" xfId="0" applyNumberFormat="1" applyFont="1" applyBorder="1" applyAlignment="1">
      <alignment vertical="top"/>
    </xf>
    <xf numFmtId="0" fontId="8" fillId="0" borderId="29" xfId="0" applyFont="1" applyBorder="1" applyAlignment="1">
      <alignment vertical="top" wrapText="1"/>
    </xf>
    <xf numFmtId="49" fontId="8" fillId="0" borderId="29" xfId="0" applyNumberFormat="1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164" fontId="8" fillId="7" borderId="29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vertical="top"/>
    </xf>
    <xf numFmtId="164" fontId="8" fillId="0" borderId="29" xfId="0" applyNumberFormat="1" applyFont="1" applyBorder="1" applyAlignment="1">
      <alignment horizontal="left" vertical="top"/>
    </xf>
    <xf numFmtId="0" fontId="11" fillId="13" borderId="13" xfId="0" applyFont="1" applyFill="1" applyBorder="1" applyAlignment="1">
      <alignment horizontal="center" vertical="top" wrapText="1"/>
    </xf>
    <xf numFmtId="49" fontId="11" fillId="10" borderId="0" xfId="0" applyNumberFormat="1" applyFont="1" applyFill="1" applyBorder="1" applyAlignment="1">
      <alignment horizontal="center" vertical="top"/>
    </xf>
    <xf numFmtId="164" fontId="8" fillId="9" borderId="29" xfId="0" applyNumberFormat="1" applyFont="1" applyFill="1" applyBorder="1" applyAlignment="1">
      <alignment horizontal="center" vertical="center"/>
    </xf>
    <xf numFmtId="164" fontId="11" fillId="10" borderId="12" xfId="0" applyNumberFormat="1" applyFont="1" applyFill="1" applyBorder="1" applyAlignment="1">
      <alignment horizontal="center" vertical="center"/>
    </xf>
    <xf numFmtId="49" fontId="11" fillId="13" borderId="5" xfId="0" applyNumberFormat="1" applyFont="1" applyFill="1" applyBorder="1" applyAlignment="1">
      <alignment horizontal="center" vertical="top"/>
    </xf>
    <xf numFmtId="49" fontId="11" fillId="13" borderId="3" xfId="0" applyNumberFormat="1" applyFont="1" applyFill="1" applyBorder="1" applyAlignment="1">
      <alignment horizontal="center" vertical="top"/>
    </xf>
    <xf numFmtId="49" fontId="11" fillId="13" borderId="5" xfId="0" applyNumberFormat="1" applyFont="1" applyFill="1" applyBorder="1" applyAlignment="1">
      <alignment horizontal="center" vertical="top"/>
    </xf>
    <xf numFmtId="49" fontId="8" fillId="0" borderId="29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49" fontId="8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164" fontId="8" fillId="0" borderId="29" xfId="0" applyNumberFormat="1" applyFont="1" applyBorder="1" applyAlignment="1">
      <alignment vertical="center"/>
    </xf>
    <xf numFmtId="0" fontId="8" fillId="0" borderId="63" xfId="0" applyFont="1" applyBorder="1" applyAlignment="1">
      <alignment horizontal="right" vertical="top"/>
    </xf>
    <xf numFmtId="49" fontId="8" fillId="0" borderId="29" xfId="0" applyNumberFormat="1" applyFont="1" applyBorder="1" applyAlignment="1">
      <alignment horizontal="left" vertical="top"/>
    </xf>
    <xf numFmtId="0" fontId="8" fillId="0" borderId="29" xfId="0" applyFont="1" applyBorder="1" applyAlignment="1">
      <alignment horizontal="left" vertical="top" wrapText="1"/>
    </xf>
    <xf numFmtId="0" fontId="8" fillId="13" borderId="0" xfId="0" applyFont="1" applyFill="1" applyBorder="1" applyAlignment="1">
      <alignment vertical="top"/>
    </xf>
    <xf numFmtId="0" fontId="8" fillId="13" borderId="17" xfId="0" applyFont="1" applyFill="1" applyBorder="1" applyAlignment="1">
      <alignment vertical="top"/>
    </xf>
    <xf numFmtId="0" fontId="8" fillId="13" borderId="58" xfId="0" applyFont="1" applyFill="1" applyBorder="1" applyAlignment="1">
      <alignment vertical="top"/>
    </xf>
    <xf numFmtId="49" fontId="11" fillId="13" borderId="3" xfId="0" applyNumberFormat="1" applyFont="1" applyFill="1" applyBorder="1" applyAlignment="1">
      <alignment horizontal="center" vertical="top"/>
    </xf>
    <xf numFmtId="49" fontId="11" fillId="11" borderId="1" xfId="0" applyNumberFormat="1" applyFont="1" applyFill="1" applyBorder="1" applyAlignment="1">
      <alignment vertical="top"/>
    </xf>
    <xf numFmtId="49" fontId="11" fillId="10" borderId="1" xfId="0" applyNumberFormat="1" applyFont="1" applyFill="1" applyBorder="1" applyAlignment="1">
      <alignment vertical="top"/>
    </xf>
    <xf numFmtId="49" fontId="11" fillId="11" borderId="31" xfId="0" applyNumberFormat="1" applyFont="1" applyFill="1" applyBorder="1" applyAlignment="1">
      <alignment horizontal="center" vertical="top"/>
    </xf>
    <xf numFmtId="49" fontId="11" fillId="10" borderId="31" xfId="0" applyNumberFormat="1" applyFont="1" applyFill="1" applyBorder="1" applyAlignment="1">
      <alignment horizontal="center" vertical="top"/>
    </xf>
    <xf numFmtId="49" fontId="11" fillId="11" borderId="9" xfId="0" applyNumberFormat="1" applyFont="1" applyFill="1" applyBorder="1" applyAlignment="1">
      <alignment horizontal="center" vertical="top"/>
    </xf>
    <xf numFmtId="49" fontId="11" fillId="11" borderId="30" xfId="0" applyNumberFormat="1" applyFont="1" applyFill="1" applyBorder="1" applyAlignment="1">
      <alignment horizontal="center" vertical="top"/>
    </xf>
    <xf numFmtId="0" fontId="27" fillId="9" borderId="13" xfId="0" applyFont="1" applyFill="1" applyBorder="1" applyAlignment="1">
      <alignment vertical="top" wrapText="1"/>
    </xf>
    <xf numFmtId="49" fontId="11" fillId="10" borderId="4" xfId="0" applyNumberFormat="1" applyFont="1" applyFill="1" applyBorder="1" applyAlignment="1">
      <alignment horizontal="center" vertical="top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49" fontId="11" fillId="13" borderId="4" xfId="0" applyNumberFormat="1" applyFont="1" applyFill="1" applyBorder="1" applyAlignment="1">
      <alignment horizontal="right" vertical="top"/>
    </xf>
    <xf numFmtId="0" fontId="11" fillId="13" borderId="52" xfId="0" applyFont="1" applyFill="1" applyBorder="1" applyAlignment="1">
      <alignment horizontal="right" vertical="top"/>
    </xf>
    <xf numFmtId="0" fontId="22" fillId="0" borderId="76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6" fillId="0" borderId="8" xfId="0" applyFont="1" applyBorder="1" applyAlignment="1">
      <alignment horizontal="left" vertical="top" wrapText="1"/>
    </xf>
    <xf numFmtId="164" fontId="6" fillId="0" borderId="8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/>
    </xf>
    <xf numFmtId="49" fontId="11" fillId="13" borderId="18" xfId="0" applyNumberFormat="1" applyFont="1" applyFill="1" applyBorder="1" applyAlignment="1">
      <alignment horizontal="right" vertical="top"/>
    </xf>
    <xf numFmtId="164" fontId="11" fillId="13" borderId="18" xfId="0" applyNumberFormat="1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vertical="top"/>
    </xf>
    <xf numFmtId="0" fontId="8" fillId="13" borderId="27" xfId="0" applyFont="1" applyFill="1" applyBorder="1" applyAlignment="1">
      <alignment vertical="top"/>
    </xf>
    <xf numFmtId="49" fontId="27" fillId="0" borderId="29" xfId="0" applyNumberFormat="1" applyFont="1" applyBorder="1" applyAlignment="1">
      <alignment vertical="top"/>
    </xf>
    <xf numFmtId="0" fontId="27" fillId="0" borderId="29" xfId="0" applyFont="1" applyBorder="1" applyAlignment="1">
      <alignment vertical="top" wrapText="1"/>
    </xf>
    <xf numFmtId="0" fontId="11" fillId="13" borderId="10" xfId="0" applyFont="1" applyFill="1" applyBorder="1" applyAlignment="1">
      <alignment horizontal="left" vertical="top" wrapText="1"/>
    </xf>
    <xf numFmtId="0" fontId="11" fillId="13" borderId="18" xfId="0" applyFont="1" applyFill="1" applyBorder="1" applyAlignment="1">
      <alignment horizontal="right" vertical="top"/>
    </xf>
    <xf numFmtId="164" fontId="26" fillId="13" borderId="18" xfId="0" applyNumberFormat="1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left" vertical="top"/>
    </xf>
    <xf numFmtId="49" fontId="11" fillId="11" borderId="10" xfId="0" applyNumberFormat="1" applyFont="1" applyFill="1" applyBorder="1" applyAlignment="1">
      <alignment horizontal="center" vertical="top"/>
    </xf>
    <xf numFmtId="49" fontId="11" fillId="10" borderId="10" xfId="0" applyNumberFormat="1" applyFont="1" applyFill="1" applyBorder="1" applyAlignment="1">
      <alignment horizontal="center" vertical="top"/>
    </xf>
    <xf numFmtId="0" fontId="11" fillId="13" borderId="10" xfId="0" applyFont="1" applyFill="1" applyBorder="1" applyAlignment="1">
      <alignment horizontal="center" vertical="center" wrapText="1"/>
    </xf>
    <xf numFmtId="49" fontId="11" fillId="11" borderId="48" xfId="0" applyNumberFormat="1" applyFont="1" applyFill="1" applyBorder="1" applyAlignment="1">
      <alignment horizontal="center" vertical="top"/>
    </xf>
    <xf numFmtId="49" fontId="11" fillId="10" borderId="2" xfId="0" applyNumberFormat="1" applyFont="1" applyFill="1" applyBorder="1" applyAlignment="1">
      <alignment horizontal="center" vertical="top"/>
    </xf>
    <xf numFmtId="49" fontId="11" fillId="13" borderId="2" xfId="0" applyNumberFormat="1" applyFont="1" applyFill="1" applyBorder="1" applyAlignment="1">
      <alignment horizontal="center" vertical="center"/>
    </xf>
    <xf numFmtId="49" fontId="11" fillId="13" borderId="52" xfId="0" applyNumberFormat="1" applyFont="1" applyFill="1" applyBorder="1" applyAlignment="1">
      <alignment vertical="top"/>
    </xf>
    <xf numFmtId="0" fontId="11" fillId="13" borderId="67" xfId="0" applyFont="1" applyFill="1" applyBorder="1" applyAlignment="1">
      <alignment horizontal="right" vertical="top"/>
    </xf>
    <xf numFmtId="49" fontId="11" fillId="13" borderId="18" xfId="0" applyNumberFormat="1" applyFont="1" applyFill="1" applyBorder="1" applyAlignment="1">
      <alignment horizontal="right" vertical="top"/>
    </xf>
    <xf numFmtId="49" fontId="11" fillId="13" borderId="52" xfId="0" applyNumberFormat="1" applyFont="1" applyFill="1" applyBorder="1" applyAlignment="1">
      <alignment horizontal="right" vertical="top"/>
    </xf>
    <xf numFmtId="49" fontId="11" fillId="13" borderId="67" xfId="0" applyNumberFormat="1" applyFont="1" applyFill="1" applyBorder="1" applyAlignment="1">
      <alignment horizontal="right" vertical="top"/>
    </xf>
    <xf numFmtId="0" fontId="11" fillId="13" borderId="10" xfId="0" applyFont="1" applyFill="1" applyBorder="1" applyAlignment="1">
      <alignment horizontal="center" vertical="top" wrapText="1"/>
    </xf>
    <xf numFmtId="49" fontId="11" fillId="13" borderId="29" xfId="0" applyNumberFormat="1" applyFont="1" applyFill="1" applyBorder="1" applyAlignment="1">
      <alignment horizontal="center" vertical="top"/>
    </xf>
    <xf numFmtId="49" fontId="8" fillId="0" borderId="63" xfId="0" applyNumberFormat="1" applyFont="1" applyBorder="1" applyAlignment="1">
      <alignment horizontal="right" vertical="top"/>
    </xf>
    <xf numFmtId="49" fontId="11" fillId="13" borderId="29" xfId="0" applyNumberFormat="1" applyFont="1" applyFill="1" applyBorder="1" applyAlignment="1">
      <alignment horizontal="right" vertical="top"/>
    </xf>
    <xf numFmtId="164" fontId="26" fillId="13" borderId="29" xfId="0" applyNumberFormat="1" applyFont="1" applyFill="1" applyBorder="1" applyAlignment="1">
      <alignment horizontal="center" vertical="center"/>
    </xf>
    <xf numFmtId="0" fontId="8" fillId="13" borderId="29" xfId="0" applyFont="1" applyFill="1" applyBorder="1" applyAlignment="1">
      <alignment vertical="top"/>
    </xf>
    <xf numFmtId="164" fontId="8" fillId="13" borderId="29" xfId="0" applyNumberFormat="1" applyFont="1" applyFill="1" applyBorder="1" applyAlignment="1">
      <alignment horizontal="left" vertical="top"/>
    </xf>
    <xf numFmtId="0" fontId="8" fillId="13" borderId="63" xfId="0" applyFont="1" applyFill="1" applyBorder="1" applyAlignment="1">
      <alignment vertical="top"/>
    </xf>
    <xf numFmtId="0" fontId="11" fillId="13" borderId="31" xfId="0" applyFont="1" applyFill="1" applyBorder="1" applyAlignment="1">
      <alignment horizontal="center" vertical="top" wrapText="1"/>
    </xf>
    <xf numFmtId="0" fontId="11" fillId="13" borderId="29" xfId="0" applyFont="1" applyFill="1" applyBorder="1" applyAlignment="1">
      <alignment horizontal="left" vertical="top" wrapText="1"/>
    </xf>
    <xf numFmtId="0" fontId="11" fillId="13" borderId="63" xfId="0" applyFont="1" applyFill="1" applyBorder="1" applyAlignment="1">
      <alignment horizontal="left" vertical="top" wrapText="1"/>
    </xf>
    <xf numFmtId="49" fontId="11" fillId="10" borderId="55" xfId="0" applyNumberFormat="1" applyFont="1" applyFill="1" applyBorder="1" applyAlignment="1">
      <alignment horizontal="center" vertical="top"/>
    </xf>
    <xf numFmtId="0" fontId="11" fillId="13" borderId="15" xfId="0" applyFont="1" applyFill="1" applyBorder="1" applyAlignment="1">
      <alignment horizontal="center" vertical="top" wrapText="1"/>
    </xf>
    <xf numFmtId="0" fontId="11" fillId="13" borderId="15" xfId="0" applyFont="1" applyFill="1" applyBorder="1" applyAlignment="1">
      <alignment horizontal="left" vertical="top" wrapText="1"/>
    </xf>
    <xf numFmtId="0" fontId="11" fillId="13" borderId="16" xfId="0" applyFont="1" applyFill="1" applyBorder="1" applyAlignment="1">
      <alignment horizontal="left" vertical="top" wrapText="1"/>
    </xf>
    <xf numFmtId="49" fontId="11" fillId="10" borderId="3" xfId="0" applyNumberFormat="1" applyFont="1" applyFill="1" applyBorder="1" applyAlignment="1">
      <alignment horizontal="center" vertical="top"/>
    </xf>
    <xf numFmtId="49" fontId="11" fillId="10" borderId="5" xfId="0" applyNumberFormat="1" applyFont="1" applyFill="1" applyBorder="1" applyAlignment="1">
      <alignment horizontal="center" vertical="top"/>
    </xf>
    <xf numFmtId="0" fontId="11" fillId="13" borderId="15" xfId="0" applyFont="1" applyFill="1" applyBorder="1" applyAlignment="1">
      <alignment horizontal="center" vertical="center" wrapText="1"/>
    </xf>
    <xf numFmtId="49" fontId="11" fillId="13" borderId="29" xfId="0" applyNumberFormat="1" applyFont="1" applyFill="1" applyBorder="1" applyAlignment="1">
      <alignment vertical="top"/>
    </xf>
    <xf numFmtId="0" fontId="11" fillId="0" borderId="29" xfId="0" applyFont="1" applyBorder="1" applyAlignment="1">
      <alignment vertical="top" wrapText="1"/>
    </xf>
    <xf numFmtId="49" fontId="11" fillId="13" borderId="2" xfId="0" applyNumberFormat="1" applyFont="1" applyFill="1" applyBorder="1" applyAlignment="1">
      <alignment horizontal="center" vertical="top"/>
    </xf>
    <xf numFmtId="49" fontId="11" fillId="13" borderId="24" xfId="0" applyNumberFormat="1" applyFont="1" applyFill="1" applyBorder="1" applyAlignment="1">
      <alignment vertical="top"/>
    </xf>
    <xf numFmtId="0" fontId="8" fillId="10" borderId="9" xfId="0" applyFont="1" applyFill="1" applyBorder="1" applyAlignment="1">
      <alignment vertical="top"/>
    </xf>
    <xf numFmtId="164" fontId="8" fillId="10" borderId="9" xfId="0" applyNumberFormat="1" applyFont="1" applyFill="1" applyBorder="1" applyAlignment="1">
      <alignment horizontal="left" vertical="top"/>
    </xf>
    <xf numFmtId="0" fontId="8" fillId="10" borderId="78" xfId="0" applyFont="1" applyFill="1" applyBorder="1" applyAlignment="1">
      <alignment vertical="top"/>
    </xf>
    <xf numFmtId="164" fontId="26" fillId="10" borderId="13" xfId="0" applyNumberFormat="1" applyFont="1" applyFill="1" applyBorder="1" applyAlignment="1">
      <alignment horizontal="center" vertical="center"/>
    </xf>
  </cellXfs>
  <cellStyles count="6">
    <cellStyle name="Įprastas" xfId="0" builtinId="0"/>
    <cellStyle name="Įprastas 2" xfId="1" xr:uid="{00000000-0005-0000-0000-000001000000}"/>
    <cellStyle name="Įprastas 3" xfId="2" xr:uid="{00000000-0005-0000-0000-000002000000}"/>
    <cellStyle name="Įprastas 4" xfId="3" xr:uid="{00000000-0005-0000-0000-000003000000}"/>
    <cellStyle name="Normal 2" xfId="4" xr:uid="{00000000-0005-0000-0000-000004000000}"/>
    <cellStyle name="Normal_biudz uz 2001 atskaitomybe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view="pageBreakPreview" topLeftCell="A39" zoomScale="87" zoomScaleNormal="87" zoomScaleSheetLayoutView="87" workbookViewId="0">
      <selection activeCell="E78" sqref="E78"/>
    </sheetView>
  </sheetViews>
  <sheetFormatPr defaultColWidth="9.109375" defaultRowHeight="13.2"/>
  <cols>
    <col min="1" max="1" width="3.6640625" style="1" customWidth="1"/>
    <col min="2" max="2" width="3" style="1" customWidth="1"/>
    <col min="3" max="3" width="3.33203125" style="1" customWidth="1"/>
    <col min="4" max="4" width="3.6640625" style="1" customWidth="1"/>
    <col min="5" max="5" width="63.77734375" style="3" customWidth="1"/>
    <col min="6" max="6" width="24.44140625" style="1" customWidth="1"/>
    <col min="7" max="7" width="6.33203125" style="1" customWidth="1"/>
    <col min="8" max="8" width="16.44140625" style="431" customWidth="1"/>
    <col min="9" max="9" width="49.44140625" style="1" customWidth="1"/>
    <col min="10" max="10" width="7.44140625" style="1" customWidth="1"/>
    <col min="11" max="11" width="8" style="1" customWidth="1"/>
    <col min="12" max="16384" width="9.109375" style="1"/>
  </cols>
  <sheetData>
    <row r="1" spans="1:14" ht="51.6" hidden="1" customHeight="1">
      <c r="I1" s="208"/>
      <c r="J1" s="208"/>
      <c r="K1" s="208"/>
      <c r="L1" s="208"/>
      <c r="M1" s="208"/>
      <c r="N1" s="208"/>
    </row>
    <row r="2" spans="1:14" ht="33" hidden="1" customHeight="1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4" ht="27.6" customHeight="1">
      <c r="A3" s="489" t="s">
        <v>209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</row>
    <row r="4" spans="1:14" s="3" customFormat="1" ht="22.5" customHeight="1">
      <c r="A4" s="281" t="s">
        <v>138</v>
      </c>
      <c r="B4" s="282"/>
      <c r="C4" s="282"/>
      <c r="D4" s="282"/>
      <c r="E4" s="282"/>
      <c r="F4" s="282"/>
      <c r="G4" s="282"/>
      <c r="H4" s="282"/>
      <c r="I4" s="282"/>
      <c r="J4" s="282"/>
      <c r="K4" s="283"/>
    </row>
    <row r="5" spans="1:14" s="3" customFormat="1" ht="15" customHeight="1">
      <c r="A5" s="284" t="s">
        <v>135</v>
      </c>
      <c r="B5" s="285"/>
      <c r="C5" s="285"/>
      <c r="D5" s="285"/>
      <c r="E5" s="285"/>
      <c r="F5" s="285"/>
      <c r="G5" s="285"/>
      <c r="H5" s="285"/>
      <c r="I5" s="285"/>
      <c r="J5" s="285"/>
      <c r="K5" s="286"/>
    </row>
    <row r="6" spans="1:14" s="3" customFormat="1" ht="10.5" customHeight="1" thickBot="1">
      <c r="H6" s="432"/>
      <c r="I6" s="177"/>
      <c r="J6" s="209"/>
      <c r="K6" s="210"/>
    </row>
    <row r="7" spans="1:14" s="3" customFormat="1" ht="54.75" customHeight="1">
      <c r="A7" s="258" t="s">
        <v>0</v>
      </c>
      <c r="B7" s="252" t="s">
        <v>1</v>
      </c>
      <c r="C7" s="252" t="s">
        <v>2</v>
      </c>
      <c r="D7" s="252" t="s">
        <v>133</v>
      </c>
      <c r="E7" s="223" t="s">
        <v>15</v>
      </c>
      <c r="F7" s="270" t="s">
        <v>134</v>
      </c>
      <c r="G7" s="278" t="s">
        <v>5</v>
      </c>
      <c r="H7" s="273" t="s">
        <v>149</v>
      </c>
      <c r="I7" s="264" t="s">
        <v>136</v>
      </c>
      <c r="J7" s="265"/>
      <c r="K7" s="266"/>
    </row>
    <row r="8" spans="1:14" s="3" customFormat="1" ht="2.4" customHeight="1">
      <c r="A8" s="259"/>
      <c r="B8" s="253"/>
      <c r="C8" s="253"/>
      <c r="D8" s="253"/>
      <c r="E8" s="224"/>
      <c r="F8" s="271"/>
      <c r="G8" s="279"/>
      <c r="H8" s="274"/>
      <c r="I8" s="267"/>
      <c r="J8" s="268"/>
      <c r="K8" s="269"/>
    </row>
    <row r="9" spans="1:14" s="3" customFormat="1" ht="60" customHeight="1" thickBot="1">
      <c r="A9" s="260"/>
      <c r="B9" s="254"/>
      <c r="C9" s="254"/>
      <c r="D9" s="254"/>
      <c r="E9" s="225"/>
      <c r="F9" s="272"/>
      <c r="G9" s="280"/>
      <c r="H9" s="275"/>
      <c r="I9" s="192" t="s">
        <v>15</v>
      </c>
      <c r="J9" s="486" t="s">
        <v>131</v>
      </c>
      <c r="K9" s="485" t="s">
        <v>132</v>
      </c>
    </row>
    <row r="10" spans="1:14" s="207" customFormat="1" ht="15" customHeight="1" thickBot="1">
      <c r="A10" s="255" t="s">
        <v>140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7"/>
    </row>
    <row r="11" spans="1:14" s="3" customFormat="1" ht="15" customHeight="1" thickBot="1">
      <c r="A11" s="415" t="s">
        <v>142</v>
      </c>
      <c r="B11" s="416" t="s">
        <v>144</v>
      </c>
      <c r="C11" s="416"/>
      <c r="D11" s="416"/>
      <c r="E11" s="416"/>
      <c r="F11" s="416"/>
      <c r="G11" s="416"/>
      <c r="H11" s="416"/>
      <c r="I11" s="416"/>
      <c r="J11" s="416"/>
      <c r="K11" s="416"/>
    </row>
    <row r="12" spans="1:14" s="3" customFormat="1" ht="15" customHeight="1" thickBot="1">
      <c r="A12" s="417" t="s">
        <v>142</v>
      </c>
      <c r="B12" s="418" t="s">
        <v>141</v>
      </c>
      <c r="C12" s="419" t="s">
        <v>145</v>
      </c>
      <c r="D12" s="419"/>
      <c r="E12" s="419"/>
      <c r="F12" s="419"/>
      <c r="G12" s="419"/>
      <c r="H12" s="419"/>
      <c r="I12" s="419"/>
      <c r="J12" s="419"/>
      <c r="K12" s="419"/>
    </row>
    <row r="13" spans="1:14" s="3" customFormat="1" ht="15" customHeight="1" thickBot="1">
      <c r="A13" s="417" t="s">
        <v>142</v>
      </c>
      <c r="B13" s="418" t="s">
        <v>141</v>
      </c>
      <c r="C13" s="420">
        <v>3</v>
      </c>
      <c r="D13" s="421" t="s">
        <v>143</v>
      </c>
      <c r="E13" s="421"/>
      <c r="F13" s="421"/>
      <c r="G13" s="421"/>
      <c r="H13" s="421"/>
      <c r="I13" s="421"/>
      <c r="J13" s="421"/>
      <c r="K13" s="421"/>
    </row>
    <row r="14" spans="1:14" s="3" customFormat="1" ht="15" customHeight="1" thickBot="1">
      <c r="A14" s="448">
        <v>3</v>
      </c>
      <c r="B14" s="449">
        <v>5</v>
      </c>
      <c r="C14" s="450">
        <v>3</v>
      </c>
      <c r="D14" s="483">
        <v>8</v>
      </c>
      <c r="E14" s="483" t="s">
        <v>146</v>
      </c>
      <c r="F14" s="422" t="s">
        <v>147</v>
      </c>
      <c r="G14" s="423" t="s">
        <v>148</v>
      </c>
      <c r="H14" s="443">
        <v>8.3000000000000007</v>
      </c>
      <c r="I14" s="424" t="s">
        <v>150</v>
      </c>
      <c r="J14" s="424" t="s">
        <v>151</v>
      </c>
      <c r="K14" s="424">
        <v>2</v>
      </c>
    </row>
    <row r="15" spans="1:14" s="3" customFormat="1" ht="18" customHeight="1" thickBot="1">
      <c r="A15" s="477"/>
      <c r="B15" s="478"/>
      <c r="C15" s="446"/>
      <c r="D15" s="447"/>
      <c r="E15" s="447"/>
      <c r="F15" s="427" t="s">
        <v>206</v>
      </c>
      <c r="G15" s="428"/>
      <c r="H15" s="429">
        <v>8.3000000000000007</v>
      </c>
      <c r="I15" s="473"/>
      <c r="J15" s="474"/>
      <c r="K15" s="475"/>
    </row>
    <row r="16" spans="1:14" s="3" customFormat="1" ht="15" customHeight="1" thickBot="1">
      <c r="A16" s="482"/>
      <c r="B16" s="480"/>
      <c r="C16" s="233" t="s">
        <v>14</v>
      </c>
      <c r="D16" s="233"/>
      <c r="E16" s="233"/>
      <c r="F16" s="233"/>
      <c r="G16" s="234"/>
      <c r="H16" s="461">
        <f>H15</f>
        <v>8.3000000000000007</v>
      </c>
      <c r="I16" s="238"/>
      <c r="J16" s="239"/>
      <c r="K16" s="240"/>
    </row>
    <row r="17" spans="1:11" s="3" customFormat="1" ht="15" customHeight="1" thickBot="1">
      <c r="A17" s="479"/>
      <c r="B17" s="481"/>
      <c r="C17" s="212" t="s">
        <v>193</v>
      </c>
      <c r="D17" s="212"/>
      <c r="E17" s="212"/>
      <c r="F17" s="212"/>
      <c r="G17" s="213"/>
      <c r="H17" s="439">
        <f>H16</f>
        <v>8.3000000000000007</v>
      </c>
      <c r="I17" s="214"/>
      <c r="J17" s="215"/>
      <c r="K17" s="216"/>
    </row>
    <row r="18" spans="1:11" s="207" customFormat="1" ht="15" customHeight="1" thickBot="1">
      <c r="A18" s="255" t="s">
        <v>139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7"/>
    </row>
    <row r="19" spans="1:11" s="3" customFormat="1" ht="15" customHeight="1" thickBot="1">
      <c r="A19" s="194" t="s">
        <v>153</v>
      </c>
      <c r="B19" s="261" t="s">
        <v>152</v>
      </c>
      <c r="C19" s="262"/>
      <c r="D19" s="262"/>
      <c r="E19" s="262"/>
      <c r="F19" s="262"/>
      <c r="G19" s="262"/>
      <c r="H19" s="262"/>
      <c r="I19" s="262"/>
      <c r="J19" s="262"/>
      <c r="K19" s="263"/>
    </row>
    <row r="20" spans="1:11" s="3" customFormat="1" ht="15" customHeight="1" thickBot="1">
      <c r="A20" s="195" t="s">
        <v>153</v>
      </c>
      <c r="B20" s="193" t="s">
        <v>154</v>
      </c>
      <c r="C20" s="229" t="s">
        <v>155</v>
      </c>
      <c r="D20" s="230"/>
      <c r="E20" s="230"/>
      <c r="F20" s="230"/>
      <c r="G20" s="230"/>
      <c r="H20" s="230"/>
      <c r="I20" s="230"/>
      <c r="J20" s="230"/>
      <c r="K20" s="231"/>
    </row>
    <row r="21" spans="1:11" s="3" customFormat="1" ht="15" customHeight="1">
      <c r="A21" s="506" t="s">
        <v>153</v>
      </c>
      <c r="B21" s="507" t="s">
        <v>154</v>
      </c>
      <c r="C21" s="508">
        <v>2</v>
      </c>
      <c r="D21" s="502" t="s">
        <v>156</v>
      </c>
      <c r="E21" s="502"/>
      <c r="F21" s="502"/>
      <c r="G21" s="502"/>
      <c r="H21" s="502"/>
      <c r="I21" s="502"/>
      <c r="J21" s="502"/>
      <c r="K21" s="502"/>
    </row>
    <row r="22" spans="1:11" s="3" customFormat="1" ht="15" customHeight="1">
      <c r="A22" s="509" t="s">
        <v>153</v>
      </c>
      <c r="B22" s="510" t="s">
        <v>154</v>
      </c>
      <c r="C22" s="511" t="s">
        <v>153</v>
      </c>
      <c r="D22" s="500" t="s">
        <v>141</v>
      </c>
      <c r="E22" s="501" t="s">
        <v>158</v>
      </c>
      <c r="F22" s="453" t="s">
        <v>147</v>
      </c>
      <c r="G22" s="454" t="s">
        <v>159</v>
      </c>
      <c r="H22" s="460">
        <v>3.6</v>
      </c>
      <c r="I22" s="456" t="s">
        <v>160</v>
      </c>
      <c r="J22" s="456" t="s">
        <v>151</v>
      </c>
      <c r="K22" s="164">
        <v>72</v>
      </c>
    </row>
    <row r="23" spans="1:11" s="3" customFormat="1" ht="13.2" customHeight="1">
      <c r="A23" s="218"/>
      <c r="B23" s="221"/>
      <c r="C23" s="425"/>
      <c r="D23" s="500" t="s">
        <v>161</v>
      </c>
      <c r="E23" s="501" t="s">
        <v>162</v>
      </c>
      <c r="F23" s="453" t="s">
        <v>163</v>
      </c>
      <c r="G23" s="454" t="s">
        <v>164</v>
      </c>
      <c r="H23" s="460">
        <v>7.7</v>
      </c>
      <c r="I23" s="456" t="s">
        <v>165</v>
      </c>
      <c r="J23" s="456" t="s">
        <v>151</v>
      </c>
      <c r="K23" s="164">
        <v>4</v>
      </c>
    </row>
    <row r="24" spans="1:11" s="3" customFormat="1" ht="1.8" hidden="1" customHeight="1" thickBot="1">
      <c r="A24" s="218"/>
      <c r="B24" s="221"/>
      <c r="C24" s="425"/>
      <c r="D24" s="176"/>
      <c r="E24" s="174"/>
      <c r="F24" s="4"/>
      <c r="G24" s="495"/>
      <c r="H24" s="436"/>
      <c r="I24" s="413"/>
      <c r="J24" s="414"/>
      <c r="K24" s="180"/>
    </row>
    <row r="25" spans="1:11" s="3" customFormat="1" ht="18" customHeight="1" thickBot="1">
      <c r="A25" s="219"/>
      <c r="B25" s="222"/>
      <c r="C25" s="487"/>
      <c r="D25" s="515" t="s">
        <v>207</v>
      </c>
      <c r="E25" s="515"/>
      <c r="F25" s="516"/>
      <c r="G25" s="514"/>
      <c r="H25" s="497">
        <f>H22+H23</f>
        <v>11.3</v>
      </c>
      <c r="I25" s="498"/>
      <c r="J25" s="498"/>
      <c r="K25" s="499"/>
    </row>
    <row r="26" spans="1:11" s="3" customFormat="1" ht="15" customHeight="1" thickBot="1">
      <c r="A26" s="417" t="s">
        <v>153</v>
      </c>
      <c r="B26" s="418" t="s">
        <v>154</v>
      </c>
      <c r="C26" s="458">
        <v>3</v>
      </c>
      <c r="D26" s="502" t="s">
        <v>166</v>
      </c>
      <c r="E26" s="502"/>
      <c r="F26" s="502"/>
      <c r="G26" s="502"/>
      <c r="H26" s="502"/>
      <c r="I26" s="502"/>
      <c r="J26" s="502"/>
      <c r="K26" s="502"/>
    </row>
    <row r="27" spans="1:11" s="3" customFormat="1" ht="21" customHeight="1">
      <c r="A27" s="217" t="s">
        <v>153</v>
      </c>
      <c r="B27" s="241" t="s">
        <v>154</v>
      </c>
      <c r="C27" s="463" t="s">
        <v>142</v>
      </c>
      <c r="D27" s="451" t="s">
        <v>154</v>
      </c>
      <c r="E27" s="452" t="s">
        <v>167</v>
      </c>
      <c r="F27" s="453" t="s">
        <v>163</v>
      </c>
      <c r="G27" s="454" t="s">
        <v>168</v>
      </c>
      <c r="H27" s="460">
        <v>0.5</v>
      </c>
      <c r="I27" s="456" t="s">
        <v>169</v>
      </c>
      <c r="J27" s="457" t="s">
        <v>151</v>
      </c>
      <c r="K27" s="164">
        <v>4</v>
      </c>
    </row>
    <row r="28" spans="1:11" s="3" customFormat="1" ht="21" customHeight="1">
      <c r="A28" s="218"/>
      <c r="B28" s="459"/>
      <c r="C28" s="464"/>
      <c r="D28" s="465" t="s">
        <v>142</v>
      </c>
      <c r="E28" s="466" t="s">
        <v>170</v>
      </c>
      <c r="F28" s="467" t="s">
        <v>147</v>
      </c>
      <c r="G28" s="454" t="s">
        <v>168</v>
      </c>
      <c r="H28" s="460">
        <v>1</v>
      </c>
      <c r="I28" s="468" t="s">
        <v>171</v>
      </c>
      <c r="J28" s="469" t="s">
        <v>151</v>
      </c>
      <c r="K28" s="470">
        <v>12</v>
      </c>
    </row>
    <row r="29" spans="1:11" s="3" customFormat="1" ht="15" customHeight="1">
      <c r="A29" s="218"/>
      <c r="B29" s="242"/>
      <c r="C29" s="464"/>
      <c r="D29" s="465"/>
      <c r="E29" s="466"/>
      <c r="F29" s="467"/>
      <c r="G29" s="454" t="s">
        <v>159</v>
      </c>
      <c r="H29" s="460">
        <v>8</v>
      </c>
      <c r="I29" s="468"/>
      <c r="J29" s="469"/>
      <c r="K29" s="470"/>
    </row>
    <row r="30" spans="1:11" s="3" customFormat="1" ht="15" customHeight="1">
      <c r="A30" s="196"/>
      <c r="B30" s="199"/>
      <c r="C30" s="462"/>
      <c r="D30" s="471" t="s">
        <v>172</v>
      </c>
      <c r="E30" s="472" t="s">
        <v>173</v>
      </c>
      <c r="F30" s="453" t="s">
        <v>163</v>
      </c>
      <c r="G30" s="454" t="s">
        <v>168</v>
      </c>
      <c r="H30" s="460">
        <v>2</v>
      </c>
      <c r="I30" s="456" t="s">
        <v>174</v>
      </c>
      <c r="J30" s="457" t="s">
        <v>151</v>
      </c>
      <c r="K30" s="164">
        <v>1</v>
      </c>
    </row>
    <row r="31" spans="1:11" s="3" customFormat="1" ht="15" customHeight="1">
      <c r="A31" s="196"/>
      <c r="B31" s="199"/>
      <c r="C31" s="462"/>
      <c r="D31" s="471" t="s">
        <v>141</v>
      </c>
      <c r="E31" s="472" t="s">
        <v>175</v>
      </c>
      <c r="F31" s="453" t="s">
        <v>163</v>
      </c>
      <c r="G31" s="454" t="s">
        <v>168</v>
      </c>
      <c r="H31" s="460">
        <v>2.5</v>
      </c>
      <c r="I31" s="456" t="s">
        <v>176</v>
      </c>
      <c r="J31" s="457" t="s">
        <v>151</v>
      </c>
      <c r="K31" s="164">
        <v>1</v>
      </c>
    </row>
    <row r="32" spans="1:11" s="3" customFormat="1" ht="15" customHeight="1" thickBot="1">
      <c r="A32" s="196"/>
      <c r="B32" s="199"/>
      <c r="C32" s="444" t="s">
        <v>157</v>
      </c>
      <c r="D32" s="512"/>
      <c r="E32" s="488" t="s">
        <v>207</v>
      </c>
      <c r="F32" s="488"/>
      <c r="G32" s="513"/>
      <c r="H32" s="504">
        <f>SUM(H27:H31)</f>
        <v>14</v>
      </c>
      <c r="I32" s="498"/>
      <c r="J32" s="505"/>
      <c r="K32" s="499"/>
    </row>
    <row r="33" spans="1:11" s="3" customFormat="1" ht="15" customHeight="1" thickBot="1">
      <c r="A33" s="417" t="s">
        <v>153</v>
      </c>
      <c r="B33" s="418" t="s">
        <v>154</v>
      </c>
      <c r="C33" s="517">
        <v>4</v>
      </c>
      <c r="D33" s="502" t="s">
        <v>177</v>
      </c>
      <c r="E33" s="502"/>
      <c r="F33" s="502"/>
      <c r="G33" s="502"/>
      <c r="H33" s="502"/>
      <c r="I33" s="502"/>
      <c r="J33" s="502"/>
      <c r="K33" s="502"/>
    </row>
    <row r="34" spans="1:11" s="3" customFormat="1" ht="21" customHeight="1">
      <c r="A34" s="196" t="s">
        <v>153</v>
      </c>
      <c r="B34" s="199" t="s">
        <v>154</v>
      </c>
      <c r="C34" s="518" t="s">
        <v>172</v>
      </c>
      <c r="D34" s="451" t="s">
        <v>154</v>
      </c>
      <c r="E34" s="452" t="s">
        <v>178</v>
      </c>
      <c r="F34" s="453" t="s">
        <v>163</v>
      </c>
      <c r="G34" s="454" t="s">
        <v>168</v>
      </c>
      <c r="H34" s="460">
        <v>2.5</v>
      </c>
      <c r="I34" s="456" t="s">
        <v>169</v>
      </c>
      <c r="J34" s="457" t="s">
        <v>151</v>
      </c>
      <c r="K34" s="164">
        <v>1</v>
      </c>
    </row>
    <row r="35" spans="1:11" s="3" customFormat="1" ht="21" customHeight="1">
      <c r="A35" s="196"/>
      <c r="B35" s="199"/>
      <c r="C35" s="518"/>
      <c r="D35" s="451" t="s">
        <v>153</v>
      </c>
      <c r="E35" s="452" t="s">
        <v>179</v>
      </c>
      <c r="F35" s="453" t="s">
        <v>163</v>
      </c>
      <c r="G35" s="454" t="s">
        <v>168</v>
      </c>
      <c r="H35" s="460">
        <v>0.5</v>
      </c>
      <c r="I35" s="456" t="s">
        <v>185</v>
      </c>
      <c r="J35" s="457" t="s">
        <v>151</v>
      </c>
      <c r="K35" s="519" t="s">
        <v>182</v>
      </c>
    </row>
    <row r="36" spans="1:11" s="3" customFormat="1" ht="21" customHeight="1">
      <c r="A36" s="196"/>
      <c r="B36" s="199"/>
      <c r="C36" s="518"/>
      <c r="D36" s="451" t="s">
        <v>142</v>
      </c>
      <c r="E36" s="452" t="s">
        <v>180</v>
      </c>
      <c r="F36" s="453" t="s">
        <v>163</v>
      </c>
      <c r="G36" s="454" t="s">
        <v>168</v>
      </c>
      <c r="H36" s="460">
        <v>3</v>
      </c>
      <c r="I36" s="456" t="s">
        <v>181</v>
      </c>
      <c r="J36" s="457" t="s">
        <v>151</v>
      </c>
      <c r="K36" s="164">
        <v>3</v>
      </c>
    </row>
    <row r="37" spans="1:11" s="3" customFormat="1" ht="15" customHeight="1" thickBot="1">
      <c r="A37" s="196"/>
      <c r="B37" s="199"/>
      <c r="C37" s="520" t="s">
        <v>208</v>
      </c>
      <c r="D37" s="520"/>
      <c r="E37" s="520"/>
      <c r="F37" s="520"/>
      <c r="G37" s="520"/>
      <c r="H37" s="521">
        <f>SUM(H34:H36)</f>
        <v>6</v>
      </c>
      <c r="I37" s="522"/>
      <c r="J37" s="523"/>
      <c r="K37" s="524"/>
    </row>
    <row r="38" spans="1:11" s="3" customFormat="1" ht="15" customHeight="1" thickBot="1">
      <c r="A38" s="417" t="s">
        <v>153</v>
      </c>
      <c r="B38" s="418" t="s">
        <v>154</v>
      </c>
      <c r="C38" s="525">
        <v>5</v>
      </c>
      <c r="D38" s="526" t="s">
        <v>183</v>
      </c>
      <c r="E38" s="526"/>
      <c r="F38" s="526"/>
      <c r="G38" s="526"/>
      <c r="H38" s="526"/>
      <c r="I38" s="526"/>
      <c r="J38" s="526"/>
      <c r="K38" s="527"/>
    </row>
    <row r="39" spans="1:11" s="3" customFormat="1" ht="21" customHeight="1">
      <c r="A39" s="196" t="s">
        <v>153</v>
      </c>
      <c r="B39" s="199" t="s">
        <v>154</v>
      </c>
      <c r="C39" s="476" t="s">
        <v>141</v>
      </c>
      <c r="D39" s="451" t="s">
        <v>154</v>
      </c>
      <c r="E39" s="452" t="s">
        <v>184</v>
      </c>
      <c r="F39" s="453" t="s">
        <v>163</v>
      </c>
      <c r="G39" s="454" t="s">
        <v>168</v>
      </c>
      <c r="H39" s="460">
        <v>2.5</v>
      </c>
      <c r="I39" s="456" t="s">
        <v>186</v>
      </c>
      <c r="J39" s="457" t="s">
        <v>151</v>
      </c>
      <c r="K39" s="519" t="s">
        <v>187</v>
      </c>
    </row>
    <row r="40" spans="1:11" s="3" customFormat="1" ht="15" customHeight="1" thickBot="1">
      <c r="A40" s="196"/>
      <c r="B40" s="199"/>
      <c r="C40" s="487"/>
      <c r="D40" s="514"/>
      <c r="E40" s="503" t="s">
        <v>207</v>
      </c>
      <c r="F40" s="503"/>
      <c r="G40" s="503"/>
      <c r="H40" s="504">
        <f>H39</f>
        <v>2.5</v>
      </c>
      <c r="I40" s="498"/>
      <c r="J40" s="505"/>
      <c r="K40" s="499"/>
    </row>
    <row r="41" spans="1:11" s="3" customFormat="1" ht="15" customHeight="1" thickBot="1">
      <c r="A41" s="417" t="s">
        <v>153</v>
      </c>
      <c r="B41" s="528" t="s">
        <v>154</v>
      </c>
      <c r="C41" s="529">
        <v>6</v>
      </c>
      <c r="D41" s="530" t="s">
        <v>188</v>
      </c>
      <c r="E41" s="530"/>
      <c r="F41" s="530"/>
      <c r="G41" s="530"/>
      <c r="H41" s="530"/>
      <c r="I41" s="530"/>
      <c r="J41" s="530"/>
      <c r="K41" s="531"/>
    </row>
    <row r="42" spans="1:11" s="3" customFormat="1" ht="21" customHeight="1">
      <c r="A42" s="196" t="s">
        <v>153</v>
      </c>
      <c r="B42" s="199" t="s">
        <v>154</v>
      </c>
      <c r="C42" s="518" t="s">
        <v>161</v>
      </c>
      <c r="D42" s="451" t="s">
        <v>154</v>
      </c>
      <c r="E42" s="452" t="s">
        <v>189</v>
      </c>
      <c r="F42" s="453" t="s">
        <v>147</v>
      </c>
      <c r="G42" s="454" t="s">
        <v>168</v>
      </c>
      <c r="H42" s="460">
        <v>1.7</v>
      </c>
      <c r="I42" s="456" t="s">
        <v>191</v>
      </c>
      <c r="J42" s="457" t="s">
        <v>151</v>
      </c>
      <c r="K42" s="519" t="s">
        <v>154</v>
      </c>
    </row>
    <row r="43" spans="1:11" s="3" customFormat="1" ht="21" customHeight="1">
      <c r="A43" s="196"/>
      <c r="B43" s="199"/>
      <c r="C43" s="518"/>
      <c r="D43" s="451" t="s">
        <v>153</v>
      </c>
      <c r="E43" s="452" t="s">
        <v>190</v>
      </c>
      <c r="F43" s="453" t="s">
        <v>147</v>
      </c>
      <c r="G43" s="454" t="s">
        <v>168</v>
      </c>
      <c r="H43" s="460">
        <v>4.9000000000000004</v>
      </c>
      <c r="I43" s="456" t="s">
        <v>192</v>
      </c>
      <c r="J43" s="457" t="s">
        <v>151</v>
      </c>
      <c r="K43" s="519" t="s">
        <v>30</v>
      </c>
    </row>
    <row r="44" spans="1:11" s="3" customFormat="1" ht="15" customHeight="1" thickBot="1">
      <c r="A44" s="196"/>
      <c r="B44" s="199"/>
      <c r="C44" s="496" t="s">
        <v>208</v>
      </c>
      <c r="D44" s="496"/>
      <c r="E44" s="496"/>
      <c r="F44" s="496"/>
      <c r="G44" s="496"/>
      <c r="H44" s="504">
        <f>H42+H43</f>
        <v>6.6000000000000005</v>
      </c>
      <c r="I44" s="498"/>
      <c r="J44" s="505"/>
      <c r="K44" s="499"/>
    </row>
    <row r="45" spans="1:11" s="3" customFormat="1" ht="15" customHeight="1" thickBot="1">
      <c r="A45" s="196"/>
      <c r="B45" s="484"/>
      <c r="C45" s="233" t="s">
        <v>14</v>
      </c>
      <c r="D45" s="233"/>
      <c r="E45" s="233"/>
      <c r="F45" s="233"/>
      <c r="G45" s="234"/>
      <c r="H45" s="461">
        <f>H44+H40+H37+H32+H25</f>
        <v>40.400000000000006</v>
      </c>
      <c r="I45" s="238"/>
      <c r="J45" s="239"/>
      <c r="K45" s="240"/>
    </row>
    <row r="46" spans="1:11" s="3" customFormat="1" ht="15" customHeight="1" thickBot="1">
      <c r="A46" s="479"/>
      <c r="B46" s="481"/>
      <c r="C46" s="212" t="s">
        <v>193</v>
      </c>
      <c r="D46" s="212"/>
      <c r="E46" s="212"/>
      <c r="F46" s="212"/>
      <c r="G46" s="213"/>
      <c r="H46" s="439">
        <f>H45</f>
        <v>40.400000000000006</v>
      </c>
      <c r="I46" s="214"/>
      <c r="J46" s="215"/>
      <c r="K46" s="216"/>
    </row>
    <row r="47" spans="1:11" s="3" customFormat="1" ht="15" customHeight="1" thickBot="1">
      <c r="A47" s="194" t="s">
        <v>153</v>
      </c>
      <c r="B47" s="261" t="s">
        <v>194</v>
      </c>
      <c r="C47" s="262"/>
      <c r="D47" s="262"/>
      <c r="E47" s="262"/>
      <c r="F47" s="262"/>
      <c r="G47" s="262"/>
      <c r="H47" s="262"/>
      <c r="I47" s="262"/>
      <c r="J47" s="262"/>
      <c r="K47" s="263"/>
    </row>
    <row r="48" spans="1:11" s="3" customFormat="1" ht="15" customHeight="1" thickBot="1">
      <c r="A48" s="195" t="s">
        <v>153</v>
      </c>
      <c r="B48" s="193" t="s">
        <v>142</v>
      </c>
      <c r="C48" s="229" t="s">
        <v>195</v>
      </c>
      <c r="D48" s="230"/>
      <c r="E48" s="230"/>
      <c r="F48" s="230"/>
      <c r="G48" s="230"/>
      <c r="H48" s="230"/>
      <c r="I48" s="230"/>
      <c r="J48" s="230"/>
      <c r="K48" s="231"/>
    </row>
    <row r="49" spans="1:11" s="3" customFormat="1" ht="15" customHeight="1" thickBot="1">
      <c r="A49" s="417" t="s">
        <v>153</v>
      </c>
      <c r="B49" s="528" t="s">
        <v>142</v>
      </c>
      <c r="C49" s="534">
        <v>1</v>
      </c>
      <c r="D49" s="530" t="s">
        <v>196</v>
      </c>
      <c r="E49" s="530"/>
      <c r="F49" s="530"/>
      <c r="G49" s="530"/>
      <c r="H49" s="530"/>
      <c r="I49" s="530"/>
      <c r="J49" s="530"/>
      <c r="K49" s="531"/>
    </row>
    <row r="50" spans="1:11" s="3" customFormat="1" ht="19.2" customHeight="1">
      <c r="A50" s="217" t="s">
        <v>153</v>
      </c>
      <c r="B50" s="532" t="s">
        <v>142</v>
      </c>
      <c r="C50" s="511" t="s">
        <v>154</v>
      </c>
      <c r="D50" s="500" t="s">
        <v>142</v>
      </c>
      <c r="E50" s="501" t="s">
        <v>198</v>
      </c>
      <c r="F50" s="453" t="s">
        <v>197</v>
      </c>
      <c r="G50" s="454" t="s">
        <v>168</v>
      </c>
      <c r="H50" s="460">
        <v>124</v>
      </c>
      <c r="I50" s="456" t="s">
        <v>199</v>
      </c>
      <c r="J50" s="456" t="s">
        <v>151</v>
      </c>
      <c r="K50" s="164">
        <v>6</v>
      </c>
    </row>
    <row r="51" spans="1:11" s="3" customFormat="1" ht="0.6" hidden="1" customHeight="1">
      <c r="A51" s="218"/>
      <c r="B51" s="533"/>
      <c r="C51" s="538"/>
      <c r="D51" s="456"/>
      <c r="E51" s="456"/>
      <c r="F51" s="456"/>
      <c r="G51" s="456"/>
      <c r="H51" s="456"/>
      <c r="I51" s="456"/>
      <c r="J51" s="456"/>
      <c r="K51" s="164"/>
    </row>
    <row r="52" spans="1:11" s="3" customFormat="1" ht="0.6" hidden="1" customHeight="1">
      <c r="A52" s="218"/>
      <c r="B52" s="533"/>
      <c r="C52" s="535"/>
      <c r="D52" s="451"/>
      <c r="E52" s="536"/>
      <c r="F52" s="453"/>
      <c r="G52" s="454"/>
      <c r="H52" s="455"/>
      <c r="I52" s="456"/>
      <c r="J52" s="456"/>
      <c r="K52" s="164"/>
    </row>
    <row r="53" spans="1:11" s="3" customFormat="1" ht="18" customHeight="1" thickBot="1">
      <c r="A53" s="218"/>
      <c r="B53" s="533"/>
      <c r="C53" s="496" t="s">
        <v>207</v>
      </c>
      <c r="D53" s="496"/>
      <c r="E53" s="496"/>
      <c r="F53" s="496"/>
      <c r="G53" s="496"/>
      <c r="H53" s="497">
        <f>H50</f>
        <v>124</v>
      </c>
      <c r="I53" s="498"/>
      <c r="J53" s="498"/>
      <c r="K53" s="499"/>
    </row>
    <row r="54" spans="1:11" s="3" customFormat="1" ht="15" hidden="1" customHeight="1" thickBot="1">
      <c r="A54" s="417" t="s">
        <v>153</v>
      </c>
      <c r="B54" s="528" t="s">
        <v>142</v>
      </c>
    </row>
    <row r="55" spans="1:11" s="3" customFormat="1" ht="18.600000000000001" customHeight="1">
      <c r="A55" s="196"/>
      <c r="B55" s="199"/>
      <c r="C55" s="529">
        <v>2</v>
      </c>
      <c r="D55" s="530" t="s">
        <v>200</v>
      </c>
      <c r="E55" s="530"/>
      <c r="F55" s="530"/>
      <c r="G55" s="530"/>
      <c r="H55" s="530"/>
      <c r="I55" s="530"/>
      <c r="J55" s="530"/>
      <c r="K55" s="531"/>
    </row>
    <row r="56" spans="1:11" s="3" customFormat="1" ht="21" customHeight="1">
      <c r="A56" s="196"/>
      <c r="B56" s="199"/>
      <c r="C56" s="537" t="s">
        <v>153</v>
      </c>
      <c r="D56" s="451" t="s">
        <v>154</v>
      </c>
      <c r="E56" s="452" t="s">
        <v>201</v>
      </c>
      <c r="F56" s="453" t="s">
        <v>197</v>
      </c>
      <c r="G56" s="454" t="s">
        <v>168</v>
      </c>
      <c r="H56" s="460">
        <v>55.7</v>
      </c>
      <c r="I56" s="452" t="s">
        <v>203</v>
      </c>
      <c r="J56" s="457" t="s">
        <v>151</v>
      </c>
      <c r="K56" s="519" t="s">
        <v>204</v>
      </c>
    </row>
    <row r="57" spans="1:11" s="3" customFormat="1" ht="15" customHeight="1">
      <c r="A57" s="196"/>
      <c r="B57" s="199"/>
      <c r="C57" s="426"/>
      <c r="D57" s="451" t="s">
        <v>153</v>
      </c>
      <c r="E57" s="452" t="s">
        <v>202</v>
      </c>
      <c r="F57" s="453" t="s">
        <v>197</v>
      </c>
      <c r="G57" s="454" t="s">
        <v>168</v>
      </c>
      <c r="H57" s="460">
        <v>1</v>
      </c>
      <c r="I57" s="456" t="s">
        <v>205</v>
      </c>
      <c r="J57" s="457" t="s">
        <v>151</v>
      </c>
      <c r="K57" s="519" t="s">
        <v>141</v>
      </c>
    </row>
    <row r="58" spans="1:11" s="3" customFormat="1" ht="15" customHeight="1" thickBot="1">
      <c r="A58" s="196"/>
      <c r="B58" s="193"/>
      <c r="C58" s="445" t="s">
        <v>208</v>
      </c>
      <c r="D58" s="515"/>
      <c r="E58" s="515"/>
      <c r="F58" s="515"/>
      <c r="G58" s="516"/>
      <c r="H58" s="504">
        <f>H56+H57</f>
        <v>56.7</v>
      </c>
      <c r="I58" s="498"/>
      <c r="J58" s="505"/>
      <c r="K58" s="499"/>
    </row>
    <row r="59" spans="1:11" s="3" customFormat="1" ht="15" customHeight="1" thickBot="1">
      <c r="A59" s="482"/>
      <c r="B59" s="484"/>
      <c r="C59" s="233" t="s">
        <v>14</v>
      </c>
      <c r="D59" s="233"/>
      <c r="E59" s="233"/>
      <c r="F59" s="233"/>
      <c r="G59" s="233"/>
      <c r="H59" s="542">
        <f>H53+H58</f>
        <v>180.7</v>
      </c>
      <c r="I59" s="539"/>
      <c r="J59" s="540"/>
      <c r="K59" s="541"/>
    </row>
    <row r="60" spans="1:11" s="3" customFormat="1" ht="15" customHeight="1" thickBot="1">
      <c r="A60" s="479"/>
      <c r="B60" s="481"/>
      <c r="C60" s="212" t="s">
        <v>193</v>
      </c>
      <c r="D60" s="212"/>
      <c r="E60" s="212"/>
      <c r="F60" s="212"/>
      <c r="G60" s="213"/>
      <c r="H60" s="439">
        <f>H59</f>
        <v>180.7</v>
      </c>
      <c r="I60" s="214"/>
      <c r="J60" s="215"/>
      <c r="K60" s="216"/>
    </row>
    <row r="61" spans="1:11" s="3" customFormat="1" ht="15" hidden="1" customHeight="1" thickBot="1">
      <c r="A61" s="195"/>
      <c r="B61" s="200"/>
      <c r="C61" s="235"/>
      <c r="D61" s="236"/>
      <c r="E61" s="236"/>
      <c r="F61" s="236"/>
      <c r="G61" s="236"/>
      <c r="H61" s="236"/>
      <c r="I61" s="236"/>
      <c r="J61" s="236"/>
      <c r="K61" s="237"/>
    </row>
    <row r="62" spans="1:11" s="3" customFormat="1" ht="15" hidden="1" customHeight="1">
      <c r="A62" s="217"/>
      <c r="B62" s="220"/>
      <c r="C62" s="202"/>
      <c r="D62" s="175"/>
      <c r="E62" s="173"/>
      <c r="F62" s="161"/>
      <c r="G62" s="191"/>
      <c r="H62" s="435"/>
      <c r="I62" s="181"/>
      <c r="J62" s="182"/>
      <c r="K62" s="183"/>
    </row>
    <row r="63" spans="1:11" s="3" customFormat="1" ht="15" hidden="1" customHeight="1">
      <c r="A63" s="218"/>
      <c r="B63" s="221"/>
      <c r="C63" s="203"/>
      <c r="D63" s="176"/>
      <c r="E63" s="174"/>
      <c r="F63" s="4"/>
      <c r="G63" s="184"/>
      <c r="H63" s="434"/>
      <c r="I63" s="169"/>
      <c r="J63" s="185"/>
      <c r="K63" s="164"/>
    </row>
    <row r="64" spans="1:11" s="3" customFormat="1" ht="15" hidden="1" customHeight="1">
      <c r="A64" s="218"/>
      <c r="B64" s="221"/>
      <c r="C64" s="203"/>
      <c r="D64" s="176"/>
      <c r="E64" s="174"/>
      <c r="F64" s="4"/>
      <c r="G64" s="166"/>
      <c r="H64" s="436"/>
      <c r="I64" s="178"/>
      <c r="J64" s="179"/>
      <c r="K64" s="180"/>
    </row>
    <row r="65" spans="1:11" s="3" customFormat="1" ht="15" hidden="1" customHeight="1" thickBot="1">
      <c r="A65" s="219"/>
      <c r="B65" s="222"/>
      <c r="C65" s="204"/>
      <c r="D65" s="226"/>
      <c r="E65" s="227"/>
      <c r="F65" s="228"/>
      <c r="G65" s="206"/>
      <c r="H65" s="437"/>
      <c r="I65" s="170"/>
      <c r="J65" s="168"/>
      <c r="K65" s="163"/>
    </row>
    <row r="66" spans="1:11" s="3" customFormat="1" ht="15" hidden="1" customHeight="1">
      <c r="A66" s="218"/>
      <c r="B66" s="221"/>
      <c r="C66" s="203"/>
      <c r="D66" s="176"/>
      <c r="E66" s="172"/>
      <c r="F66" s="162"/>
      <c r="G66" s="187"/>
      <c r="H66" s="433"/>
      <c r="I66" s="188"/>
      <c r="J66" s="189"/>
      <c r="K66" s="190"/>
    </row>
    <row r="67" spans="1:11" s="3" customFormat="1" ht="15" hidden="1" customHeight="1">
      <c r="A67" s="218"/>
      <c r="B67" s="221"/>
      <c r="C67" s="203"/>
      <c r="D67" s="176"/>
      <c r="E67" s="172"/>
      <c r="F67" s="162"/>
      <c r="G67" s="186"/>
      <c r="H67" s="434"/>
      <c r="I67" s="169"/>
      <c r="J67" s="167"/>
      <c r="K67" s="164"/>
    </row>
    <row r="68" spans="1:11" s="3" customFormat="1" ht="15" hidden="1" customHeight="1">
      <c r="A68" s="218"/>
      <c r="B68" s="221"/>
      <c r="C68" s="203"/>
      <c r="D68" s="176"/>
      <c r="E68" s="172"/>
      <c r="F68" s="162"/>
      <c r="G68" s="4"/>
      <c r="H68" s="436"/>
      <c r="I68" s="178"/>
      <c r="J68" s="171"/>
      <c r="K68" s="165"/>
    </row>
    <row r="69" spans="1:11" s="3" customFormat="1" ht="15" hidden="1" customHeight="1" thickBot="1">
      <c r="A69" s="219"/>
      <c r="B69" s="222"/>
      <c r="C69" s="204"/>
      <c r="D69" s="247"/>
      <c r="E69" s="248"/>
      <c r="F69" s="248"/>
      <c r="G69" s="205"/>
      <c r="H69" s="437"/>
      <c r="I69" s="170"/>
      <c r="J69" s="168"/>
      <c r="K69" s="163"/>
    </row>
    <row r="70" spans="1:11" s="3" customFormat="1" ht="15" hidden="1" customHeight="1" thickBot="1">
      <c r="A70" s="198"/>
      <c r="B70" s="201"/>
      <c r="C70" s="232"/>
      <c r="D70" s="233"/>
      <c r="E70" s="233"/>
      <c r="F70" s="233"/>
      <c r="G70" s="234"/>
      <c r="H70" s="438"/>
      <c r="I70" s="238"/>
      <c r="J70" s="239"/>
      <c r="K70" s="240"/>
    </row>
    <row r="71" spans="1:11" s="3" customFormat="1" ht="15" hidden="1" customHeight="1" thickBot="1">
      <c r="A71" s="197"/>
      <c r="B71" s="211"/>
      <c r="C71" s="212"/>
      <c r="D71" s="212"/>
      <c r="E71" s="212"/>
      <c r="F71" s="212"/>
      <c r="G71" s="213"/>
      <c r="H71" s="439"/>
      <c r="I71" s="214"/>
      <c r="J71" s="215"/>
      <c r="K71" s="216"/>
    </row>
    <row r="72" spans="1:11" s="3" customFormat="1" ht="15" customHeight="1" thickBot="1">
      <c r="A72" s="79"/>
      <c r="B72" s="249" t="s">
        <v>137</v>
      </c>
      <c r="C72" s="250"/>
      <c r="D72" s="250"/>
      <c r="E72" s="250"/>
      <c r="F72" s="250"/>
      <c r="G72" s="251"/>
      <c r="H72" s="440">
        <f>H60+H46+H17</f>
        <v>229.4</v>
      </c>
      <c r="I72" s="243"/>
      <c r="J72" s="244"/>
      <c r="K72" s="245"/>
    </row>
    <row r="73" spans="1:11" s="3" customFormat="1" ht="6" customHeight="1">
      <c r="A73" s="246"/>
      <c r="B73" s="246"/>
      <c r="C73" s="246"/>
      <c r="D73" s="246"/>
      <c r="E73" s="246"/>
      <c r="F73" s="246"/>
      <c r="G73" s="246"/>
      <c r="H73" s="430"/>
    </row>
    <row r="74" spans="1:11" s="3" customFormat="1" ht="3.75" customHeight="1" thickBot="1">
      <c r="A74" s="158"/>
      <c r="B74" s="157"/>
      <c r="C74" s="157"/>
      <c r="D74" s="157"/>
      <c r="E74" s="157"/>
      <c r="F74" s="157"/>
      <c r="H74" s="490"/>
      <c r="I74" s="491"/>
      <c r="J74" s="491"/>
      <c r="K74" s="491"/>
    </row>
    <row r="75" spans="1:11" ht="12">
      <c r="C75" s="159"/>
      <c r="D75" s="159"/>
      <c r="E75" s="160"/>
      <c r="F75" s="493"/>
      <c r="G75" s="493"/>
      <c r="H75" s="494"/>
      <c r="I75" s="492"/>
      <c r="J75" s="492"/>
      <c r="K75" s="492"/>
    </row>
    <row r="76" spans="1:11">
      <c r="F76" s="7"/>
      <c r="G76" s="7"/>
    </row>
    <row r="77" spans="1:11">
      <c r="F77" s="7"/>
      <c r="G77" s="8"/>
      <c r="H77" s="441"/>
    </row>
    <row r="78" spans="1:11">
      <c r="G78" s="6"/>
      <c r="H78" s="442"/>
    </row>
    <row r="80" spans="1:11">
      <c r="G80" s="6"/>
      <c r="H80" s="442"/>
    </row>
    <row r="83" spans="7:8">
      <c r="G83" s="5"/>
      <c r="H83" s="441"/>
    </row>
    <row r="84" spans="7:8">
      <c r="G84" s="6"/>
      <c r="H84" s="442"/>
    </row>
    <row r="86" spans="7:8">
      <c r="G86" s="6"/>
      <c r="H86" s="442"/>
    </row>
    <row r="88" spans="7:8">
      <c r="G88" s="5"/>
    </row>
    <row r="89" spans="7:8">
      <c r="G89" s="6"/>
    </row>
    <row r="91" spans="7:8">
      <c r="G91" s="6"/>
    </row>
  </sheetData>
  <mergeCells count="78">
    <mergeCell ref="A3:K3"/>
    <mergeCell ref="D25:F25"/>
    <mergeCell ref="C59:G59"/>
    <mergeCell ref="D55:K55"/>
    <mergeCell ref="C58:G58"/>
    <mergeCell ref="C60:G60"/>
    <mergeCell ref="I60:K60"/>
    <mergeCell ref="B47:K47"/>
    <mergeCell ref="C48:K48"/>
    <mergeCell ref="D49:K49"/>
    <mergeCell ref="A50:A53"/>
    <mergeCell ref="B50:B53"/>
    <mergeCell ref="C53:G53"/>
    <mergeCell ref="C46:G46"/>
    <mergeCell ref="I46:K46"/>
    <mergeCell ref="C17:G17"/>
    <mergeCell ref="I17:K17"/>
    <mergeCell ref="E32:G32"/>
    <mergeCell ref="C37:G37"/>
    <mergeCell ref="E40:G40"/>
    <mergeCell ref="C44:G44"/>
    <mergeCell ref="D38:K38"/>
    <mergeCell ref="C16:G16"/>
    <mergeCell ref="I16:K16"/>
    <mergeCell ref="D41:K41"/>
    <mergeCell ref="D26:K26"/>
    <mergeCell ref="D28:D29"/>
    <mergeCell ref="E28:E29"/>
    <mergeCell ref="F28:F29"/>
    <mergeCell ref="I28:I29"/>
    <mergeCell ref="J28:J29"/>
    <mergeCell ref="K28:K29"/>
    <mergeCell ref="D21:K21"/>
    <mergeCell ref="F15:G15"/>
    <mergeCell ref="B19:K19"/>
    <mergeCell ref="I7:K8"/>
    <mergeCell ref="F7:F9"/>
    <mergeCell ref="H7:H9"/>
    <mergeCell ref="A2:K2"/>
    <mergeCell ref="G7:G9"/>
    <mergeCell ref="A4:K4"/>
    <mergeCell ref="A5:K5"/>
    <mergeCell ref="A18:K18"/>
    <mergeCell ref="B11:K11"/>
    <mergeCell ref="C12:K12"/>
    <mergeCell ref="D13:K13"/>
    <mergeCell ref="D7:D9"/>
    <mergeCell ref="A10:K10"/>
    <mergeCell ref="A7:A9"/>
    <mergeCell ref="B7:B9"/>
    <mergeCell ref="C7:C9"/>
    <mergeCell ref="I45:K45"/>
    <mergeCell ref="A27:A29"/>
    <mergeCell ref="B27:B29"/>
    <mergeCell ref="I74:K74"/>
    <mergeCell ref="A66:A69"/>
    <mergeCell ref="B66:B69"/>
    <mergeCell ref="C70:G70"/>
    <mergeCell ref="I72:K72"/>
    <mergeCell ref="A73:G73"/>
    <mergeCell ref="D69:F69"/>
    <mergeCell ref="I70:K70"/>
    <mergeCell ref="B72:G72"/>
    <mergeCell ref="C27:C29"/>
    <mergeCell ref="D33:K33"/>
    <mergeCell ref="I1:N1"/>
    <mergeCell ref="J6:K6"/>
    <mergeCell ref="B71:G71"/>
    <mergeCell ref="I71:K71"/>
    <mergeCell ref="A62:A65"/>
    <mergeCell ref="B62:B65"/>
    <mergeCell ref="E7:E9"/>
    <mergeCell ref="A22:A25"/>
    <mergeCell ref="B22:B25"/>
    <mergeCell ref="D65:F65"/>
    <mergeCell ref="C20:K20"/>
    <mergeCell ref="C45:G45"/>
    <mergeCell ref="C61:K61"/>
  </mergeCells>
  <phoneticPr fontId="9" type="noConversion"/>
  <printOptions horizontalCentered="1"/>
  <pageMargins left="0.15748031496062992" right="0.15748031496062992" top="0.15748031496062992" bottom="0.35433070866141736" header="0.19685039370078741" footer="0.15748031496062992"/>
  <pageSetup paperSize="9" scale="78" fitToHeight="0" orientation="landscape" r:id="rId1"/>
  <headerFooter alignWithMargins="0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42"/>
  <sheetViews>
    <sheetView topLeftCell="A73" workbookViewId="0">
      <selection activeCell="D92" sqref="D92:D93"/>
    </sheetView>
  </sheetViews>
  <sheetFormatPr defaultRowHeight="13.2"/>
  <cols>
    <col min="1" max="1" width="3.109375" customWidth="1"/>
    <col min="2" max="3" width="3.6640625" customWidth="1"/>
    <col min="4" max="4" width="70.88671875" customWidth="1"/>
    <col min="5" max="5" width="4.44140625" customWidth="1"/>
    <col min="6" max="6" width="3.5546875" customWidth="1"/>
    <col min="7" max="7" width="4.109375" customWidth="1"/>
    <col min="8" max="8" width="5.88671875" customWidth="1"/>
    <col min="10" max="10" width="7.88671875" customWidth="1"/>
    <col min="11" max="11" width="7.33203125" customWidth="1"/>
    <col min="12" max="12" width="5.5546875" customWidth="1"/>
    <col min="14" max="14" width="7.33203125" customWidth="1"/>
    <col min="15" max="15" width="7" customWidth="1"/>
    <col min="16" max="16" width="5.44140625" customWidth="1"/>
  </cols>
  <sheetData>
    <row r="1" spans="1:16" ht="13.8" thickBot="1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 customHeight="1">
      <c r="A2" s="393" t="s">
        <v>0</v>
      </c>
      <c r="B2" s="395" t="s">
        <v>1</v>
      </c>
      <c r="C2" s="395" t="s">
        <v>2</v>
      </c>
      <c r="D2" s="398" t="s">
        <v>15</v>
      </c>
      <c r="E2" s="385" t="s">
        <v>3</v>
      </c>
      <c r="F2" s="387" t="s">
        <v>18</v>
      </c>
      <c r="G2" s="376" t="s">
        <v>4</v>
      </c>
      <c r="H2" s="376" t="s">
        <v>5</v>
      </c>
      <c r="I2" s="378" t="s">
        <v>22</v>
      </c>
      <c r="J2" s="379"/>
      <c r="K2" s="379"/>
      <c r="L2" s="380"/>
      <c r="M2" s="378" t="s">
        <v>23</v>
      </c>
      <c r="N2" s="379"/>
      <c r="O2" s="379"/>
      <c r="P2" s="380"/>
    </row>
    <row r="3" spans="1:16" ht="12.75" customHeight="1">
      <c r="A3" s="394"/>
      <c r="B3" s="396"/>
      <c r="C3" s="396"/>
      <c r="D3" s="399"/>
      <c r="E3" s="386"/>
      <c r="F3" s="388"/>
      <c r="G3" s="377"/>
      <c r="H3" s="377"/>
      <c r="I3" s="383" t="s">
        <v>6</v>
      </c>
      <c r="J3" s="375" t="s">
        <v>7</v>
      </c>
      <c r="K3" s="375"/>
      <c r="L3" s="366" t="s">
        <v>17</v>
      </c>
      <c r="M3" s="383" t="s">
        <v>6</v>
      </c>
      <c r="N3" s="375" t="s">
        <v>7</v>
      </c>
      <c r="O3" s="375"/>
      <c r="P3" s="366" t="s">
        <v>17</v>
      </c>
    </row>
    <row r="4" spans="1:16" ht="114.75" customHeight="1" thickBot="1">
      <c r="A4" s="383"/>
      <c r="B4" s="397"/>
      <c r="C4" s="397"/>
      <c r="D4" s="399"/>
      <c r="E4" s="386"/>
      <c r="F4" s="389"/>
      <c r="G4" s="377"/>
      <c r="H4" s="377"/>
      <c r="I4" s="384"/>
      <c r="J4" s="11" t="s">
        <v>6</v>
      </c>
      <c r="K4" s="11" t="s">
        <v>16</v>
      </c>
      <c r="L4" s="367"/>
      <c r="M4" s="384"/>
      <c r="N4" s="11" t="s">
        <v>6</v>
      </c>
      <c r="O4" s="11" t="s">
        <v>16</v>
      </c>
      <c r="P4" s="367"/>
    </row>
    <row r="5" spans="1:16" ht="14.25" customHeight="1" thickBot="1">
      <c r="A5" s="369" t="s">
        <v>129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8" customHeight="1">
      <c r="A6" s="15" t="s">
        <v>8</v>
      </c>
      <c r="B6" s="403" t="s">
        <v>8</v>
      </c>
      <c r="C6" s="404" t="s">
        <v>8</v>
      </c>
      <c r="D6" s="405" t="s">
        <v>120</v>
      </c>
      <c r="E6" s="19" t="s">
        <v>8</v>
      </c>
      <c r="F6" s="17"/>
      <c r="G6" s="43"/>
      <c r="H6" s="410" t="s">
        <v>12</v>
      </c>
      <c r="I6" s="25">
        <v>2078</v>
      </c>
      <c r="J6" s="26">
        <v>2078</v>
      </c>
      <c r="K6" s="26">
        <v>1565.1</v>
      </c>
      <c r="L6" s="118"/>
      <c r="M6" s="25">
        <v>2335.6999999999998</v>
      </c>
      <c r="N6" s="56">
        <v>2335.6999999999998</v>
      </c>
      <c r="O6" s="56">
        <v>1761.9</v>
      </c>
      <c r="P6" s="27"/>
    </row>
    <row r="7" spans="1:16">
      <c r="A7" s="28"/>
      <c r="B7" s="348"/>
      <c r="C7" s="350"/>
      <c r="D7" s="406"/>
      <c r="E7" s="62" t="s">
        <v>9</v>
      </c>
      <c r="F7" s="61"/>
      <c r="G7" s="46"/>
      <c r="H7" s="411"/>
      <c r="I7" s="52">
        <v>1994.7</v>
      </c>
      <c r="J7" s="45">
        <v>1994.7</v>
      </c>
      <c r="K7" s="45">
        <v>1522.9</v>
      </c>
      <c r="L7" s="119"/>
      <c r="M7" s="52">
        <v>2221.5</v>
      </c>
      <c r="N7" s="57">
        <v>2221.5</v>
      </c>
      <c r="O7" s="57">
        <v>1696</v>
      </c>
      <c r="P7" s="40"/>
    </row>
    <row r="8" spans="1:16">
      <c r="A8" s="28"/>
      <c r="B8" s="348"/>
      <c r="C8" s="350"/>
      <c r="D8" s="406"/>
      <c r="E8" s="62" t="s">
        <v>24</v>
      </c>
      <c r="F8" s="61"/>
      <c r="G8" s="46"/>
      <c r="H8" s="411"/>
      <c r="I8" s="52">
        <v>985</v>
      </c>
      <c r="J8" s="45">
        <v>985</v>
      </c>
      <c r="K8" s="45">
        <v>752</v>
      </c>
      <c r="L8" s="119"/>
      <c r="M8" s="52">
        <v>1058.0999999999999</v>
      </c>
      <c r="N8" s="57">
        <v>1058.0999999999999</v>
      </c>
      <c r="O8" s="57">
        <v>807.9</v>
      </c>
      <c r="P8" s="40"/>
    </row>
    <row r="9" spans="1:16">
      <c r="A9" s="28"/>
      <c r="B9" s="348"/>
      <c r="C9" s="350"/>
      <c r="D9" s="406"/>
      <c r="E9" s="62" t="s">
        <v>25</v>
      </c>
      <c r="F9" s="61"/>
      <c r="G9" s="46"/>
      <c r="H9" s="411"/>
      <c r="I9" s="52">
        <v>66.099999999999994</v>
      </c>
      <c r="J9" s="45">
        <v>66.099999999999994</v>
      </c>
      <c r="K9" s="45">
        <v>50.5</v>
      </c>
      <c r="L9" s="119"/>
      <c r="M9" s="52">
        <v>65.8</v>
      </c>
      <c r="N9" s="57">
        <v>65.8</v>
      </c>
      <c r="O9" s="57">
        <v>50.3</v>
      </c>
      <c r="P9" s="40"/>
    </row>
    <row r="10" spans="1:16">
      <c r="A10" s="28"/>
      <c r="B10" s="348"/>
      <c r="C10" s="350"/>
      <c r="D10" s="406"/>
      <c r="E10" s="62" t="s">
        <v>26</v>
      </c>
      <c r="F10" s="61"/>
      <c r="G10" s="46"/>
      <c r="H10" s="411"/>
      <c r="I10" s="52">
        <v>17.299999999999997</v>
      </c>
      <c r="J10" s="45">
        <v>17.299999999999997</v>
      </c>
      <c r="K10" s="45">
        <v>13.2</v>
      </c>
      <c r="L10" s="119"/>
      <c r="M10" s="52">
        <v>45</v>
      </c>
      <c r="N10" s="57">
        <v>45</v>
      </c>
      <c r="O10" s="57">
        <v>34.4</v>
      </c>
      <c r="P10" s="40"/>
    </row>
    <row r="11" spans="1:16">
      <c r="A11" s="28"/>
      <c r="B11" s="348"/>
      <c r="C11" s="350"/>
      <c r="D11" s="406"/>
      <c r="E11" s="62" t="s">
        <v>20</v>
      </c>
      <c r="F11" s="61"/>
      <c r="G11" s="46"/>
      <c r="H11" s="411"/>
      <c r="I11" s="52">
        <v>185.5</v>
      </c>
      <c r="J11" s="45">
        <v>185.5</v>
      </c>
      <c r="K11" s="45">
        <v>141.6</v>
      </c>
      <c r="L11" s="119"/>
      <c r="M11" s="52">
        <v>227.7</v>
      </c>
      <c r="N11" s="57">
        <v>227.7</v>
      </c>
      <c r="O11" s="57">
        <v>173.8</v>
      </c>
      <c r="P11" s="40"/>
    </row>
    <row r="12" spans="1:16">
      <c r="A12" s="28"/>
      <c r="B12" s="348"/>
      <c r="C12" s="350"/>
      <c r="D12" s="406"/>
      <c r="E12" s="62" t="s">
        <v>27</v>
      </c>
      <c r="F12" s="61"/>
      <c r="G12" s="46"/>
      <c r="H12" s="411"/>
      <c r="I12" s="52">
        <v>221.2</v>
      </c>
      <c r="J12" s="45">
        <v>221.2</v>
      </c>
      <c r="K12" s="45">
        <v>168.9</v>
      </c>
      <c r="L12" s="119"/>
      <c r="M12" s="52">
        <v>241.8</v>
      </c>
      <c r="N12" s="57">
        <v>241.8</v>
      </c>
      <c r="O12" s="57">
        <v>184.6</v>
      </c>
      <c r="P12" s="40"/>
    </row>
    <row r="13" spans="1:16">
      <c r="A13" s="28"/>
      <c r="B13" s="348"/>
      <c r="C13" s="350"/>
      <c r="D13" s="406"/>
      <c r="E13" s="62" t="s">
        <v>28</v>
      </c>
      <c r="F13" s="61"/>
      <c r="G13" s="46"/>
      <c r="H13" s="411"/>
      <c r="I13" s="52">
        <v>1214.0999999999999</v>
      </c>
      <c r="J13" s="45">
        <v>1214.0999999999999</v>
      </c>
      <c r="K13" s="45">
        <v>926.9</v>
      </c>
      <c r="L13" s="119"/>
      <c r="M13" s="52">
        <v>1325.7</v>
      </c>
      <c r="N13" s="57">
        <v>1325.7</v>
      </c>
      <c r="O13" s="57">
        <v>1012.2</v>
      </c>
      <c r="P13" s="40"/>
    </row>
    <row r="14" spans="1:16">
      <c r="A14" s="28"/>
      <c r="B14" s="348"/>
      <c r="C14" s="350"/>
      <c r="D14" s="406"/>
      <c r="E14" s="62" t="s">
        <v>29</v>
      </c>
      <c r="F14" s="61"/>
      <c r="G14" s="46"/>
      <c r="H14" s="411"/>
      <c r="I14" s="52">
        <v>190.2</v>
      </c>
      <c r="J14" s="45">
        <v>190.2</v>
      </c>
      <c r="K14" s="45">
        <v>145.19999999999999</v>
      </c>
      <c r="L14" s="119"/>
      <c r="M14" s="52">
        <v>203.7</v>
      </c>
      <c r="N14" s="57">
        <v>203.7</v>
      </c>
      <c r="O14" s="57">
        <v>155.5</v>
      </c>
      <c r="P14" s="40"/>
    </row>
    <row r="15" spans="1:16">
      <c r="A15" s="28"/>
      <c r="B15" s="348"/>
      <c r="C15" s="350"/>
      <c r="D15" s="406"/>
      <c r="E15" s="62" t="s">
        <v>30</v>
      </c>
      <c r="F15" s="61"/>
      <c r="G15" s="46"/>
      <c r="H15" s="411"/>
      <c r="I15" s="52">
        <v>159.30000000000001</v>
      </c>
      <c r="J15" s="45">
        <v>159.30000000000001</v>
      </c>
      <c r="K15" s="45">
        <v>121.6</v>
      </c>
      <c r="L15" s="119"/>
      <c r="M15" s="52">
        <v>151.30000000000001</v>
      </c>
      <c r="N15" s="57">
        <v>151.30000000000001</v>
      </c>
      <c r="O15" s="57">
        <v>115.5</v>
      </c>
      <c r="P15" s="40"/>
    </row>
    <row r="16" spans="1:16">
      <c r="A16" s="28"/>
      <c r="B16" s="348"/>
      <c r="C16" s="350"/>
      <c r="D16" s="406"/>
      <c r="E16" s="62" t="s">
        <v>31</v>
      </c>
      <c r="F16" s="61"/>
      <c r="G16" s="46"/>
      <c r="H16" s="411"/>
      <c r="I16" s="52">
        <v>1218.4000000000001</v>
      </c>
      <c r="J16" s="45">
        <v>1218.4000000000001</v>
      </c>
      <c r="K16" s="45">
        <v>930.2</v>
      </c>
      <c r="L16" s="119"/>
      <c r="M16" s="52">
        <v>1274.8</v>
      </c>
      <c r="N16" s="57">
        <v>1274.8</v>
      </c>
      <c r="O16" s="57">
        <v>973.3</v>
      </c>
      <c r="P16" s="40"/>
    </row>
    <row r="17" spans="1:16">
      <c r="A17" s="28"/>
      <c r="B17" s="348"/>
      <c r="C17" s="350"/>
      <c r="D17" s="406"/>
      <c r="E17" s="62" t="s">
        <v>32</v>
      </c>
      <c r="F17" s="61"/>
      <c r="G17" s="46"/>
      <c r="H17" s="411"/>
      <c r="I17" s="52">
        <v>200.7</v>
      </c>
      <c r="J17" s="45">
        <v>200.7</v>
      </c>
      <c r="K17" s="45">
        <v>153.19999999999999</v>
      </c>
      <c r="L17" s="119"/>
      <c r="M17" s="52">
        <v>224.7</v>
      </c>
      <c r="N17" s="57">
        <v>224.7</v>
      </c>
      <c r="O17" s="57">
        <v>171.5</v>
      </c>
      <c r="P17" s="40"/>
    </row>
    <row r="18" spans="1:16">
      <c r="A18" s="28"/>
      <c r="B18" s="348"/>
      <c r="C18" s="350"/>
      <c r="D18" s="406"/>
      <c r="E18" s="62" t="s">
        <v>33</v>
      </c>
      <c r="F18" s="61"/>
      <c r="G18" s="46"/>
      <c r="H18" s="411"/>
      <c r="I18" s="52">
        <v>165.4</v>
      </c>
      <c r="J18" s="45">
        <v>165.4</v>
      </c>
      <c r="K18" s="45">
        <v>126.3</v>
      </c>
      <c r="L18" s="119"/>
      <c r="M18" s="52">
        <v>161.19999999999999</v>
      </c>
      <c r="N18" s="57">
        <v>161.19999999999999</v>
      </c>
      <c r="O18" s="57">
        <v>123.1</v>
      </c>
      <c r="P18" s="40"/>
    </row>
    <row r="19" spans="1:16">
      <c r="A19" s="28"/>
      <c r="B19" s="348"/>
      <c r="C19" s="350"/>
      <c r="D19" s="406"/>
      <c r="E19" s="62" t="s">
        <v>34</v>
      </c>
      <c r="F19" s="61"/>
      <c r="G19" s="46"/>
      <c r="H19" s="411"/>
      <c r="I19" s="52">
        <v>185.3</v>
      </c>
      <c r="J19" s="45">
        <v>185.3</v>
      </c>
      <c r="K19" s="45">
        <v>141.5</v>
      </c>
      <c r="L19" s="119"/>
      <c r="M19" s="52">
        <v>198.9</v>
      </c>
      <c r="N19" s="57">
        <v>198.9</v>
      </c>
      <c r="O19" s="57">
        <v>151.80000000000001</v>
      </c>
      <c r="P19" s="40"/>
    </row>
    <row r="20" spans="1:16">
      <c r="A20" s="28"/>
      <c r="B20" s="348"/>
      <c r="C20" s="350"/>
      <c r="D20" s="406"/>
      <c r="E20" s="62" t="s">
        <v>35</v>
      </c>
      <c r="F20" s="61"/>
      <c r="G20" s="46"/>
      <c r="H20" s="411"/>
      <c r="I20" s="52">
        <v>876.8</v>
      </c>
      <c r="J20" s="45">
        <v>876.8</v>
      </c>
      <c r="K20" s="45">
        <v>669.4</v>
      </c>
      <c r="L20" s="119"/>
      <c r="M20" s="52">
        <v>944.4</v>
      </c>
      <c r="N20" s="57">
        <v>944.4</v>
      </c>
      <c r="O20" s="57">
        <v>721</v>
      </c>
      <c r="P20" s="40"/>
    </row>
    <row r="21" spans="1:16">
      <c r="A21" s="28"/>
      <c r="B21" s="348"/>
      <c r="C21" s="350"/>
      <c r="D21" s="406"/>
      <c r="E21" s="62" t="s">
        <v>36</v>
      </c>
      <c r="F21" s="61"/>
      <c r="G21" s="46"/>
      <c r="H21" s="411"/>
      <c r="I21" s="52">
        <v>504.5</v>
      </c>
      <c r="J21" s="45">
        <v>504.5</v>
      </c>
      <c r="K21" s="45">
        <v>385.2</v>
      </c>
      <c r="L21" s="119"/>
      <c r="M21" s="52">
        <v>542.9</v>
      </c>
      <c r="N21" s="57">
        <v>542.9</v>
      </c>
      <c r="O21" s="57">
        <v>414.5</v>
      </c>
      <c r="P21" s="40"/>
    </row>
    <row r="22" spans="1:16">
      <c r="A22" s="28"/>
      <c r="B22" s="348"/>
      <c r="C22" s="350"/>
      <c r="D22" s="406"/>
      <c r="E22" s="62" t="s">
        <v>37</v>
      </c>
      <c r="F22" s="61"/>
      <c r="G22" s="46"/>
      <c r="H22" s="411"/>
      <c r="I22" s="52">
        <v>218.60000000000002</v>
      </c>
      <c r="J22" s="45">
        <v>218.60000000000002</v>
      </c>
      <c r="K22" s="45">
        <v>161.30000000000001</v>
      </c>
      <c r="L22" s="119"/>
      <c r="M22" s="52">
        <v>290.3</v>
      </c>
      <c r="N22" s="57">
        <v>290.3</v>
      </c>
      <c r="O22" s="57">
        <v>221.7</v>
      </c>
      <c r="P22" s="40"/>
    </row>
    <row r="23" spans="1:16">
      <c r="A23" s="28"/>
      <c r="B23" s="348"/>
      <c r="C23" s="350"/>
      <c r="D23" s="406"/>
      <c r="E23" s="62" t="s">
        <v>38</v>
      </c>
      <c r="F23" s="61"/>
      <c r="G23" s="46"/>
      <c r="H23" s="411"/>
      <c r="I23" s="52">
        <v>49.900000000000006</v>
      </c>
      <c r="J23" s="45">
        <v>49.900000000000006</v>
      </c>
      <c r="K23" s="45">
        <v>38.1</v>
      </c>
      <c r="L23" s="119"/>
      <c r="M23" s="52">
        <v>49.9</v>
      </c>
      <c r="N23" s="57">
        <v>49.9</v>
      </c>
      <c r="O23" s="57">
        <v>38.1</v>
      </c>
      <c r="P23" s="40"/>
    </row>
    <row r="24" spans="1:16" ht="13.8" thickBot="1">
      <c r="A24" s="28"/>
      <c r="B24" s="348"/>
      <c r="C24" s="350"/>
      <c r="D24" s="407"/>
      <c r="E24" s="62" t="s">
        <v>39</v>
      </c>
      <c r="F24" s="61"/>
      <c r="G24" s="47"/>
      <c r="H24" s="412"/>
      <c r="I24" s="53">
        <v>21.2</v>
      </c>
      <c r="J24" s="48">
        <v>21.2</v>
      </c>
      <c r="K24" s="48">
        <v>16.2</v>
      </c>
      <c r="L24" s="120"/>
      <c r="M24" s="53">
        <v>21.1</v>
      </c>
      <c r="N24" s="58">
        <v>21.1</v>
      </c>
      <c r="O24" s="58">
        <v>16.100000000000001</v>
      </c>
      <c r="P24" s="49"/>
    </row>
    <row r="25" spans="1:16" ht="13.8" thickBot="1">
      <c r="A25" s="28"/>
      <c r="B25" s="348"/>
      <c r="C25" s="350"/>
      <c r="D25" s="14"/>
      <c r="E25" s="19" t="s">
        <v>40</v>
      </c>
      <c r="F25" s="17"/>
      <c r="G25" s="51"/>
      <c r="H25" s="70" t="s">
        <v>41</v>
      </c>
      <c r="I25" s="22">
        <v>40.4</v>
      </c>
      <c r="J25" s="54">
        <v>40.4</v>
      </c>
      <c r="K25" s="54">
        <v>0</v>
      </c>
      <c r="L25" s="121">
        <v>0</v>
      </c>
      <c r="M25" s="22">
        <v>40.4</v>
      </c>
      <c r="N25" s="54">
        <v>40.4</v>
      </c>
      <c r="O25" s="54">
        <v>0</v>
      </c>
      <c r="P25" s="55">
        <v>0</v>
      </c>
    </row>
    <row r="26" spans="1:16" ht="15" customHeight="1" thickBot="1">
      <c r="A26" s="29"/>
      <c r="B26" s="349"/>
      <c r="C26" s="351"/>
      <c r="D26" s="50"/>
      <c r="E26" s="20"/>
      <c r="F26" s="18"/>
      <c r="G26" s="30"/>
      <c r="H26" s="24" t="s">
        <v>13</v>
      </c>
      <c r="I26" s="23">
        <v>10592.599999999999</v>
      </c>
      <c r="J26" s="23">
        <v>10592.599999999999</v>
      </c>
      <c r="K26" s="23">
        <v>8029.2999999999993</v>
      </c>
      <c r="L26" s="122">
        <v>0</v>
      </c>
      <c r="M26" s="23">
        <v>11624.899999999998</v>
      </c>
      <c r="N26" s="23">
        <v>11624.899999999998</v>
      </c>
      <c r="O26" s="23">
        <v>8823.2000000000025</v>
      </c>
      <c r="P26" s="63">
        <v>0</v>
      </c>
    </row>
    <row r="27" spans="1:16" ht="15" customHeight="1" thickBot="1">
      <c r="A27" s="372" t="s">
        <v>125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4"/>
    </row>
    <row r="28" spans="1:16" ht="12" customHeight="1">
      <c r="A28" s="346" t="s">
        <v>8</v>
      </c>
      <c r="B28" s="348" t="s">
        <v>8</v>
      </c>
      <c r="C28" s="350" t="s">
        <v>9</v>
      </c>
      <c r="D28" s="352" t="s">
        <v>42</v>
      </c>
      <c r="E28" s="354"/>
      <c r="F28" s="356" t="s">
        <v>8</v>
      </c>
      <c r="G28" s="390"/>
      <c r="H28" s="44" t="s">
        <v>12</v>
      </c>
      <c r="I28" s="38" t="e">
        <f>#N/A</f>
        <v>#N/A</v>
      </c>
      <c r="J28" s="39">
        <v>60</v>
      </c>
      <c r="K28" s="39"/>
      <c r="L28" s="123"/>
      <c r="M28" s="64">
        <f>N28+P28</f>
        <v>147</v>
      </c>
      <c r="N28" s="59">
        <v>147</v>
      </c>
      <c r="O28" s="59"/>
      <c r="P28" s="40"/>
    </row>
    <row r="29" spans="1:16" ht="15.75" customHeight="1" thickBot="1">
      <c r="A29" s="347"/>
      <c r="B29" s="349"/>
      <c r="C29" s="351"/>
      <c r="D29" s="353"/>
      <c r="E29" s="355"/>
      <c r="F29" s="357"/>
      <c r="G29" s="391"/>
      <c r="H29" s="34" t="s">
        <v>13</v>
      </c>
      <c r="I29" s="33" t="e">
        <f>#N/A</f>
        <v>#N/A</v>
      </c>
      <c r="J29" s="35">
        <f>J28</f>
        <v>60</v>
      </c>
      <c r="K29" s="35"/>
      <c r="L29" s="21"/>
      <c r="M29" s="33">
        <f>N29+P29</f>
        <v>147</v>
      </c>
      <c r="N29" s="35">
        <f>N28</f>
        <v>147</v>
      </c>
      <c r="O29" s="35"/>
      <c r="P29" s="36"/>
    </row>
    <row r="30" spans="1:16" ht="14.25" customHeight="1">
      <c r="A30" s="15" t="s">
        <v>8</v>
      </c>
      <c r="B30" s="12" t="s">
        <v>8</v>
      </c>
      <c r="C30" s="404" t="s">
        <v>10</v>
      </c>
      <c r="D30" s="392" t="s">
        <v>43</v>
      </c>
      <c r="E30" s="381"/>
      <c r="F30" s="408" t="s">
        <v>8</v>
      </c>
      <c r="G30" s="409"/>
      <c r="H30" s="37" t="s">
        <v>12</v>
      </c>
      <c r="I30" s="38" t="e">
        <f>#N/A</f>
        <v>#N/A</v>
      </c>
      <c r="J30" s="39">
        <v>10.5</v>
      </c>
      <c r="K30" s="39"/>
      <c r="L30" s="123"/>
      <c r="M30" s="65">
        <f>N30+P30</f>
        <v>10.5</v>
      </c>
      <c r="N30" s="60">
        <v>10.5</v>
      </c>
      <c r="O30" s="60"/>
      <c r="P30" s="40"/>
    </row>
    <row r="31" spans="1:16" ht="15" customHeight="1" thickBot="1">
      <c r="A31" s="16"/>
      <c r="B31" s="13"/>
      <c r="C31" s="351"/>
      <c r="D31" s="353"/>
      <c r="E31" s="382"/>
      <c r="F31" s="357"/>
      <c r="G31" s="391"/>
      <c r="H31" s="41" t="s">
        <v>13</v>
      </c>
      <c r="I31" s="32" t="e">
        <f>#N/A</f>
        <v>#N/A</v>
      </c>
      <c r="J31" s="31">
        <f>J30</f>
        <v>10.5</v>
      </c>
      <c r="K31" s="31"/>
      <c r="L31" s="124"/>
      <c r="M31" s="32">
        <f>N31+P31</f>
        <v>10.5</v>
      </c>
      <c r="N31" s="31">
        <f>N30</f>
        <v>10.5</v>
      </c>
      <c r="O31" s="31"/>
      <c r="P31" s="42"/>
    </row>
    <row r="32" spans="1:16" s="3" customFormat="1" ht="13.5" customHeight="1" thickBot="1">
      <c r="A32" s="72" t="s">
        <v>8</v>
      </c>
      <c r="B32" s="73" t="s">
        <v>8</v>
      </c>
      <c r="C32" s="337" t="s">
        <v>14</v>
      </c>
      <c r="D32" s="338"/>
      <c r="E32" s="338"/>
      <c r="F32" s="338"/>
      <c r="G32" s="338"/>
      <c r="H32" s="360"/>
      <c r="I32" s="76">
        <f>L32+J32</f>
        <v>70.5</v>
      </c>
      <c r="J32" s="74">
        <f>J31+J29</f>
        <v>70.5</v>
      </c>
      <c r="K32" s="74">
        <f>K27+K29+K31</f>
        <v>0</v>
      </c>
      <c r="L32" s="75">
        <f>L27+L29+L31</f>
        <v>0</v>
      </c>
      <c r="M32" s="76">
        <f>P32+N32</f>
        <v>157.5</v>
      </c>
      <c r="N32" s="74">
        <f>N27+N29+N31</f>
        <v>157.5</v>
      </c>
      <c r="O32" s="74">
        <f>O27+O29+O31</f>
        <v>0</v>
      </c>
      <c r="P32" s="75">
        <f>P27+P29+P31</f>
        <v>0</v>
      </c>
    </row>
    <row r="33" spans="1:16" ht="11.25" customHeight="1" thickBot="1">
      <c r="A33" s="400" t="s">
        <v>126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2"/>
    </row>
    <row r="34" spans="1:16" s="2" customFormat="1" ht="20.25" customHeight="1">
      <c r="A34" s="289" t="s">
        <v>9</v>
      </c>
      <c r="B34" s="358" t="s">
        <v>8</v>
      </c>
      <c r="C34" s="297" t="s">
        <v>11</v>
      </c>
      <c r="D34" s="364" t="s">
        <v>121</v>
      </c>
      <c r="E34" s="320"/>
      <c r="F34" s="304"/>
      <c r="G34" s="368"/>
      <c r="H34" s="71" t="s">
        <v>12</v>
      </c>
      <c r="I34" s="67" t="e">
        <f>#N/A</f>
        <v>#N/A</v>
      </c>
      <c r="J34" s="84">
        <f>147.3+863.4</f>
        <v>1010.7</v>
      </c>
      <c r="K34" s="84"/>
      <c r="L34" s="69">
        <v>162.80000000000001</v>
      </c>
      <c r="M34" s="67">
        <v>160</v>
      </c>
      <c r="N34" s="84">
        <v>160</v>
      </c>
      <c r="O34" s="84"/>
      <c r="P34" s="68">
        <v>162.80000000000001</v>
      </c>
    </row>
    <row r="35" spans="1:16" s="2" customFormat="1" ht="20.25" customHeight="1" thickBot="1">
      <c r="A35" s="290"/>
      <c r="B35" s="359"/>
      <c r="C35" s="296"/>
      <c r="D35" s="365"/>
      <c r="E35" s="321"/>
      <c r="F35" s="288"/>
      <c r="G35" s="288"/>
      <c r="H35" s="66" t="s">
        <v>13</v>
      </c>
      <c r="I35" s="111" t="e">
        <f>#N/A</f>
        <v>#N/A</v>
      </c>
      <c r="J35" s="83">
        <f>J34</f>
        <v>1010.7</v>
      </c>
      <c r="K35" s="83"/>
      <c r="L35" s="112">
        <f>L34</f>
        <v>162.80000000000001</v>
      </c>
      <c r="M35" s="111">
        <f>M34</f>
        <v>160</v>
      </c>
      <c r="N35" s="83">
        <f>N34</f>
        <v>160</v>
      </c>
      <c r="O35" s="83"/>
      <c r="P35" s="113">
        <f>P34</f>
        <v>162.80000000000001</v>
      </c>
    </row>
    <row r="36" spans="1:16" s="3" customFormat="1" ht="13.5" customHeight="1" thickBot="1">
      <c r="A36" s="72" t="s">
        <v>8</v>
      </c>
      <c r="B36" s="73" t="s">
        <v>8</v>
      </c>
      <c r="C36" s="337" t="s">
        <v>14</v>
      </c>
      <c r="D36" s="338"/>
      <c r="E36" s="338"/>
      <c r="F36" s="338"/>
      <c r="G36" s="338"/>
      <c r="H36" s="360"/>
      <c r="I36" s="76">
        <f>L36+J36</f>
        <v>1173.5</v>
      </c>
      <c r="J36" s="74">
        <f>J35+J33</f>
        <v>1010.7</v>
      </c>
      <c r="K36" s="74">
        <f>K31+K33+K35</f>
        <v>0</v>
      </c>
      <c r="L36" s="75">
        <f>L31+L33+L35</f>
        <v>162.80000000000001</v>
      </c>
      <c r="M36" s="76">
        <f>P36+N36</f>
        <v>333.3</v>
      </c>
      <c r="N36" s="74">
        <f>N31+N33+N35</f>
        <v>170.5</v>
      </c>
      <c r="O36" s="74">
        <f>O31+O33+O35</f>
        <v>0</v>
      </c>
      <c r="P36" s="75">
        <f>P31+P33+P35</f>
        <v>162.80000000000001</v>
      </c>
    </row>
    <row r="37" spans="1:16" s="3" customFormat="1" ht="13.5" customHeight="1" thickBot="1">
      <c r="A37" s="361" t="s">
        <v>127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3"/>
    </row>
    <row r="38" spans="1:16" s="2" customFormat="1" ht="13.5" customHeight="1">
      <c r="A38" s="289" t="s">
        <v>9</v>
      </c>
      <c r="B38" s="358" t="s">
        <v>8</v>
      </c>
      <c r="C38" s="297" t="s">
        <v>19</v>
      </c>
      <c r="D38" s="364" t="s">
        <v>122</v>
      </c>
      <c r="E38" s="320"/>
      <c r="F38" s="304"/>
      <c r="G38" s="368"/>
      <c r="H38" s="71" t="s">
        <v>12</v>
      </c>
      <c r="I38" s="67">
        <f>J38+L38</f>
        <v>8.4</v>
      </c>
      <c r="J38" s="84">
        <v>8.4</v>
      </c>
      <c r="K38" s="84"/>
      <c r="L38" s="69"/>
      <c r="M38" s="67">
        <f>N38+P38</f>
        <v>79.900000000000006</v>
      </c>
      <c r="N38" s="84">
        <v>79.900000000000006</v>
      </c>
      <c r="O38" s="84"/>
      <c r="P38" s="68"/>
    </row>
    <row r="39" spans="1:16" s="2" customFormat="1" ht="12" customHeight="1" thickBot="1">
      <c r="A39" s="290"/>
      <c r="B39" s="359"/>
      <c r="C39" s="296"/>
      <c r="D39" s="365"/>
      <c r="E39" s="321"/>
      <c r="F39" s="288"/>
      <c r="G39" s="288"/>
      <c r="H39" s="66" t="s">
        <v>13</v>
      </c>
      <c r="I39" s="111">
        <f>J39+L39</f>
        <v>8.4</v>
      </c>
      <c r="J39" s="83">
        <f>J38</f>
        <v>8.4</v>
      </c>
      <c r="K39" s="83"/>
      <c r="L39" s="112">
        <f>L38</f>
        <v>0</v>
      </c>
      <c r="M39" s="111">
        <f>M38</f>
        <v>79.900000000000006</v>
      </c>
      <c r="N39" s="83">
        <f>N38</f>
        <v>79.900000000000006</v>
      </c>
      <c r="O39" s="83"/>
      <c r="P39" s="113">
        <f>P38</f>
        <v>0</v>
      </c>
    </row>
    <row r="40" spans="1:16" s="2" customFormat="1" ht="13.5" customHeight="1">
      <c r="A40" s="289" t="s">
        <v>9</v>
      </c>
      <c r="B40" s="358" t="s">
        <v>8</v>
      </c>
      <c r="C40" s="297" t="s">
        <v>21</v>
      </c>
      <c r="D40" s="364" t="s">
        <v>124</v>
      </c>
      <c r="E40" s="320"/>
      <c r="F40" s="304"/>
      <c r="G40" s="368"/>
      <c r="H40" s="71" t="s">
        <v>12</v>
      </c>
      <c r="I40" s="67">
        <f>J40+L40</f>
        <v>71.599999999999994</v>
      </c>
      <c r="J40" s="84">
        <v>71.599999999999994</v>
      </c>
      <c r="K40" s="84"/>
      <c r="L40" s="69"/>
      <c r="M40" s="67">
        <f>N40+P40</f>
        <v>71.599999999999994</v>
      </c>
      <c r="N40" s="84">
        <v>71.599999999999994</v>
      </c>
      <c r="O40" s="84"/>
      <c r="P40" s="68"/>
    </row>
    <row r="41" spans="1:16" s="2" customFormat="1" ht="16.5" customHeight="1" thickBot="1">
      <c r="A41" s="290"/>
      <c r="B41" s="359"/>
      <c r="C41" s="296"/>
      <c r="D41" s="365"/>
      <c r="E41" s="321"/>
      <c r="F41" s="288"/>
      <c r="G41" s="288"/>
      <c r="H41" s="66" t="s">
        <v>13</v>
      </c>
      <c r="I41" s="111">
        <f>J41+L41</f>
        <v>71.599999999999994</v>
      </c>
      <c r="J41" s="83">
        <f>J40</f>
        <v>71.599999999999994</v>
      </c>
      <c r="K41" s="83"/>
      <c r="L41" s="112">
        <f>L40</f>
        <v>0</v>
      </c>
      <c r="M41" s="111">
        <f>M40</f>
        <v>71.599999999999994</v>
      </c>
      <c r="N41" s="83">
        <f>N40</f>
        <v>71.599999999999994</v>
      </c>
      <c r="O41" s="83"/>
      <c r="P41" s="113">
        <f>P40</f>
        <v>0</v>
      </c>
    </row>
    <row r="42" spans="1:16" s="3" customFormat="1" ht="13.5" customHeight="1" thickBot="1">
      <c r="A42" s="72" t="s">
        <v>8</v>
      </c>
      <c r="B42" s="73" t="s">
        <v>8</v>
      </c>
      <c r="C42" s="337" t="s">
        <v>14</v>
      </c>
      <c r="D42" s="338"/>
      <c r="E42" s="338"/>
      <c r="F42" s="338"/>
      <c r="G42" s="338"/>
      <c r="H42" s="360"/>
      <c r="I42" s="76">
        <f>L42+J42</f>
        <v>80</v>
      </c>
      <c r="J42" s="74">
        <f>J41+J39</f>
        <v>80</v>
      </c>
      <c r="K42" s="74">
        <f>K37+K39+K41</f>
        <v>0</v>
      </c>
      <c r="L42" s="75">
        <f>L37+L39+L41</f>
        <v>0</v>
      </c>
      <c r="M42" s="76">
        <f>P42+N42</f>
        <v>151.5</v>
      </c>
      <c r="N42" s="74">
        <f>N37+N39+N41</f>
        <v>151.5</v>
      </c>
      <c r="O42" s="74">
        <f>O37+O39+O41</f>
        <v>0</v>
      </c>
      <c r="P42" s="75">
        <f>P37+P39+P41</f>
        <v>0</v>
      </c>
    </row>
    <row r="43" spans="1:16" s="3" customFormat="1" ht="13.5" customHeight="1" thickBot="1">
      <c r="A43" s="361" t="s">
        <v>128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3"/>
    </row>
    <row r="44" spans="1:16" ht="13.5" customHeight="1">
      <c r="A44" s="316" t="s">
        <v>8</v>
      </c>
      <c r="B44" s="318" t="s">
        <v>8</v>
      </c>
      <c r="C44" s="291" t="s">
        <v>19</v>
      </c>
      <c r="D44" s="333" t="s">
        <v>44</v>
      </c>
      <c r="E44" s="322"/>
      <c r="F44" s="325" t="s">
        <v>8</v>
      </c>
      <c r="G44" s="306" t="s">
        <v>45</v>
      </c>
      <c r="H44" s="80" t="s">
        <v>12</v>
      </c>
      <c r="I44" s="87">
        <v>70</v>
      </c>
      <c r="J44" s="88">
        <v>70</v>
      </c>
      <c r="K44" s="88"/>
      <c r="L44" s="125"/>
      <c r="M44" s="131">
        <f>N44</f>
        <v>75</v>
      </c>
      <c r="N44" s="88">
        <v>75</v>
      </c>
      <c r="O44" s="88"/>
      <c r="P44" s="132">
        <v>0</v>
      </c>
    </row>
    <row r="45" spans="1:16" ht="12" customHeight="1" thickBot="1">
      <c r="A45" s="317"/>
      <c r="B45" s="319"/>
      <c r="C45" s="292"/>
      <c r="D45" s="334"/>
      <c r="E45" s="323"/>
      <c r="F45" s="327"/>
      <c r="G45" s="307"/>
      <c r="H45" s="81" t="s">
        <v>13</v>
      </c>
      <c r="I45" s="89">
        <v>70</v>
      </c>
      <c r="J45" s="90">
        <v>70</v>
      </c>
      <c r="K45" s="90"/>
      <c r="L45" s="126">
        <v>0</v>
      </c>
      <c r="M45" s="133">
        <v>75</v>
      </c>
      <c r="N45" s="90">
        <v>75</v>
      </c>
      <c r="O45" s="90"/>
      <c r="P45" s="134">
        <v>0</v>
      </c>
    </row>
    <row r="46" spans="1:16" s="2" customFormat="1" ht="14.25" customHeight="1">
      <c r="A46" s="289" t="s">
        <v>9</v>
      </c>
      <c r="B46" s="295" t="s">
        <v>8</v>
      </c>
      <c r="C46" s="297" t="s">
        <v>21</v>
      </c>
      <c r="D46" s="329" t="s">
        <v>46</v>
      </c>
      <c r="E46" s="320"/>
      <c r="F46" s="304" t="s">
        <v>8</v>
      </c>
      <c r="G46" s="300"/>
      <c r="H46" s="86" t="s">
        <v>12</v>
      </c>
      <c r="I46" s="85">
        <v>266.8</v>
      </c>
      <c r="J46" s="84">
        <v>266.8</v>
      </c>
      <c r="K46" s="84"/>
      <c r="L46" s="69"/>
      <c r="M46" s="67">
        <v>266.82499999999999</v>
      </c>
      <c r="N46" s="84">
        <v>266.8</v>
      </c>
      <c r="O46" s="84"/>
      <c r="P46" s="68"/>
    </row>
    <row r="47" spans="1:16" s="2" customFormat="1" ht="14.25" customHeight="1" thickBot="1">
      <c r="A47" s="290"/>
      <c r="B47" s="296"/>
      <c r="C47" s="296"/>
      <c r="D47" s="330"/>
      <c r="E47" s="321"/>
      <c r="F47" s="288"/>
      <c r="G47" s="303"/>
      <c r="H47" s="81" t="s">
        <v>13</v>
      </c>
      <c r="I47" s="82">
        <v>266.8</v>
      </c>
      <c r="J47" s="83">
        <v>266.8</v>
      </c>
      <c r="K47" s="83"/>
      <c r="L47" s="112">
        <v>0</v>
      </c>
      <c r="M47" s="111">
        <v>266.82499999999999</v>
      </c>
      <c r="N47" s="83">
        <v>266.8</v>
      </c>
      <c r="O47" s="83"/>
      <c r="P47" s="113">
        <v>0</v>
      </c>
    </row>
    <row r="48" spans="1:16" s="1" customFormat="1" ht="14.25" customHeight="1">
      <c r="A48" s="289" t="s">
        <v>9</v>
      </c>
      <c r="B48" s="295" t="s">
        <v>8</v>
      </c>
      <c r="C48" s="297" t="s">
        <v>24</v>
      </c>
      <c r="D48" s="331" t="s">
        <v>47</v>
      </c>
      <c r="E48" s="320"/>
      <c r="F48" s="304" t="s">
        <v>8</v>
      </c>
      <c r="G48" s="300"/>
      <c r="H48" s="86" t="s">
        <v>12</v>
      </c>
      <c r="I48" s="85">
        <v>98.53</v>
      </c>
      <c r="J48" s="84">
        <v>98.5</v>
      </c>
      <c r="K48" s="84"/>
      <c r="L48" s="69"/>
      <c r="M48" s="67">
        <v>116</v>
      </c>
      <c r="N48" s="84">
        <v>116</v>
      </c>
      <c r="O48" s="84"/>
      <c r="P48" s="68"/>
    </row>
    <row r="49" spans="1:16" ht="13.8" thickBot="1">
      <c r="A49" s="290"/>
      <c r="B49" s="296"/>
      <c r="C49" s="296"/>
      <c r="D49" s="332"/>
      <c r="E49" s="321"/>
      <c r="F49" s="288"/>
      <c r="G49" s="303"/>
      <c r="H49" s="81" t="s">
        <v>13</v>
      </c>
      <c r="I49" s="82">
        <v>98.53</v>
      </c>
      <c r="J49" s="83">
        <v>98.5</v>
      </c>
      <c r="K49" s="83"/>
      <c r="L49" s="112">
        <v>0</v>
      </c>
      <c r="M49" s="111">
        <v>116</v>
      </c>
      <c r="N49" s="83">
        <v>116</v>
      </c>
      <c r="O49" s="83"/>
      <c r="P49" s="113">
        <v>0</v>
      </c>
    </row>
    <row r="50" spans="1:16">
      <c r="A50" s="289" t="s">
        <v>9</v>
      </c>
      <c r="B50" s="295" t="s">
        <v>8</v>
      </c>
      <c r="C50" s="297" t="s">
        <v>26</v>
      </c>
      <c r="D50" s="329" t="s">
        <v>49</v>
      </c>
      <c r="E50" s="320"/>
      <c r="F50" s="304" t="s">
        <v>8</v>
      </c>
      <c r="G50" s="300"/>
      <c r="H50" s="86" t="s">
        <v>12</v>
      </c>
      <c r="I50" s="85">
        <v>1.86</v>
      </c>
      <c r="J50" s="84">
        <v>1.9</v>
      </c>
      <c r="K50" s="84"/>
      <c r="L50" s="69"/>
      <c r="M50" s="67">
        <v>2.8</v>
      </c>
      <c r="N50" s="84">
        <v>2.8</v>
      </c>
      <c r="O50" s="84"/>
      <c r="P50" s="68"/>
    </row>
    <row r="51" spans="1:16" ht="13.8" thickBot="1">
      <c r="A51" s="290"/>
      <c r="B51" s="296"/>
      <c r="C51" s="296"/>
      <c r="D51" s="330"/>
      <c r="E51" s="321"/>
      <c r="F51" s="288"/>
      <c r="G51" s="303"/>
      <c r="H51" s="81" t="s">
        <v>13</v>
      </c>
      <c r="I51" s="82">
        <v>1.86</v>
      </c>
      <c r="J51" s="83">
        <v>1.9</v>
      </c>
      <c r="K51" s="83"/>
      <c r="L51" s="112">
        <v>0</v>
      </c>
      <c r="M51" s="111">
        <v>2.8</v>
      </c>
      <c r="N51" s="83">
        <v>2.8</v>
      </c>
      <c r="O51" s="83"/>
      <c r="P51" s="113">
        <v>0</v>
      </c>
    </row>
    <row r="52" spans="1:16">
      <c r="A52" s="289" t="s">
        <v>9</v>
      </c>
      <c r="B52" s="295" t="s">
        <v>8</v>
      </c>
      <c r="C52" s="297" t="s">
        <v>20</v>
      </c>
      <c r="D52" s="331" t="s">
        <v>50</v>
      </c>
      <c r="E52" s="320"/>
      <c r="F52" s="304" t="s">
        <v>8</v>
      </c>
      <c r="G52" s="300"/>
      <c r="H52" s="86" t="s">
        <v>12</v>
      </c>
      <c r="I52" s="85">
        <v>24</v>
      </c>
      <c r="J52" s="84">
        <v>24</v>
      </c>
      <c r="K52" s="84"/>
      <c r="L52" s="69"/>
      <c r="M52" s="67">
        <v>43.9</v>
      </c>
      <c r="N52" s="84">
        <v>43.9</v>
      </c>
      <c r="O52" s="84"/>
      <c r="P52" s="68"/>
    </row>
    <row r="53" spans="1:16" ht="13.8" thickBot="1">
      <c r="A53" s="290"/>
      <c r="B53" s="296"/>
      <c r="C53" s="296"/>
      <c r="D53" s="332"/>
      <c r="E53" s="321"/>
      <c r="F53" s="288"/>
      <c r="G53" s="303"/>
      <c r="H53" s="81" t="s">
        <v>13</v>
      </c>
      <c r="I53" s="82">
        <v>24</v>
      </c>
      <c r="J53" s="83">
        <v>24</v>
      </c>
      <c r="K53" s="83"/>
      <c r="L53" s="112">
        <v>0</v>
      </c>
      <c r="M53" s="111">
        <v>43.9</v>
      </c>
      <c r="N53" s="83">
        <v>43.9</v>
      </c>
      <c r="O53" s="83"/>
      <c r="P53" s="113">
        <v>0</v>
      </c>
    </row>
    <row r="54" spans="1:16">
      <c r="A54" s="289" t="s">
        <v>9</v>
      </c>
      <c r="B54" s="295" t="s">
        <v>8</v>
      </c>
      <c r="C54" s="297" t="s">
        <v>27</v>
      </c>
      <c r="D54" s="331" t="s">
        <v>51</v>
      </c>
      <c r="E54" s="320"/>
      <c r="F54" s="304" t="s">
        <v>8</v>
      </c>
      <c r="G54" s="300"/>
      <c r="H54" s="95" t="s">
        <v>12</v>
      </c>
      <c r="I54" s="85">
        <v>49.8</v>
      </c>
      <c r="J54" s="84">
        <v>49.8</v>
      </c>
      <c r="K54" s="84"/>
      <c r="L54" s="69"/>
      <c r="M54" s="136">
        <v>57</v>
      </c>
      <c r="N54" s="107">
        <v>57</v>
      </c>
      <c r="O54" s="84"/>
      <c r="P54" s="68"/>
    </row>
    <row r="55" spans="1:16" ht="13.8" thickBot="1">
      <c r="A55" s="290"/>
      <c r="B55" s="296"/>
      <c r="C55" s="296"/>
      <c r="D55" s="332"/>
      <c r="E55" s="321"/>
      <c r="F55" s="288"/>
      <c r="G55" s="303"/>
      <c r="H55" s="81" t="s">
        <v>13</v>
      </c>
      <c r="I55" s="82">
        <v>49.8</v>
      </c>
      <c r="J55" s="83">
        <v>49.8</v>
      </c>
      <c r="K55" s="83"/>
      <c r="L55" s="112">
        <v>0</v>
      </c>
      <c r="M55" s="111">
        <v>57</v>
      </c>
      <c r="N55" s="83">
        <v>57</v>
      </c>
      <c r="O55" s="83"/>
      <c r="P55" s="113">
        <v>0</v>
      </c>
    </row>
    <row r="56" spans="1:16">
      <c r="A56" s="289" t="s">
        <v>9</v>
      </c>
      <c r="B56" s="295" t="s">
        <v>8</v>
      </c>
      <c r="C56" s="297" t="s">
        <v>28</v>
      </c>
      <c r="D56" s="329" t="s">
        <v>52</v>
      </c>
      <c r="E56" s="320"/>
      <c r="F56" s="304" t="s">
        <v>8</v>
      </c>
      <c r="G56" s="300"/>
      <c r="H56" s="86" t="s">
        <v>12</v>
      </c>
      <c r="I56" s="85">
        <v>4</v>
      </c>
      <c r="J56" s="84">
        <v>4</v>
      </c>
      <c r="K56" s="84"/>
      <c r="L56" s="69"/>
      <c r="M56" s="67">
        <v>4</v>
      </c>
      <c r="N56" s="84">
        <v>4</v>
      </c>
      <c r="O56" s="84"/>
      <c r="P56" s="68"/>
    </row>
    <row r="57" spans="1:16" ht="13.8" thickBot="1">
      <c r="A57" s="290"/>
      <c r="B57" s="296"/>
      <c r="C57" s="296"/>
      <c r="D57" s="330"/>
      <c r="E57" s="321"/>
      <c r="F57" s="288"/>
      <c r="G57" s="303"/>
      <c r="H57" s="81" t="s">
        <v>13</v>
      </c>
      <c r="I57" s="82">
        <v>4</v>
      </c>
      <c r="J57" s="83">
        <v>4</v>
      </c>
      <c r="K57" s="83"/>
      <c r="L57" s="112">
        <v>0</v>
      </c>
      <c r="M57" s="111">
        <v>4</v>
      </c>
      <c r="N57" s="83">
        <v>4</v>
      </c>
      <c r="O57" s="83"/>
      <c r="P57" s="113">
        <v>0</v>
      </c>
    </row>
    <row r="58" spans="1:16" ht="13.5" customHeight="1" thickBot="1">
      <c r="A58" s="335" t="s">
        <v>9</v>
      </c>
      <c r="B58" s="295" t="s">
        <v>8</v>
      </c>
      <c r="C58" s="297" t="s">
        <v>29</v>
      </c>
      <c r="D58" s="149" t="s">
        <v>53</v>
      </c>
      <c r="E58" s="287"/>
      <c r="F58" s="304" t="s">
        <v>8</v>
      </c>
      <c r="G58" s="302"/>
      <c r="H58" s="96"/>
      <c r="I58" s="98">
        <v>25.5</v>
      </c>
      <c r="J58" s="106">
        <v>25.5</v>
      </c>
      <c r="K58" s="97"/>
      <c r="L58" s="127"/>
      <c r="M58" s="148">
        <v>30</v>
      </c>
      <c r="N58" s="106">
        <v>30</v>
      </c>
      <c r="O58" s="97"/>
      <c r="P58" s="137"/>
    </row>
    <row r="59" spans="1:16" ht="13.8" thickBot="1">
      <c r="A59" s="321"/>
      <c r="B59" s="336"/>
      <c r="C59" s="336"/>
      <c r="D59" s="150"/>
      <c r="E59" s="288"/>
      <c r="F59" s="288"/>
      <c r="G59" s="303"/>
      <c r="H59" s="103" t="s">
        <v>13</v>
      </c>
      <c r="I59" s="104">
        <v>25.5</v>
      </c>
      <c r="J59" s="105">
        <v>25.5</v>
      </c>
      <c r="K59" s="105"/>
      <c r="L59" s="128">
        <v>0</v>
      </c>
      <c r="M59" s="104">
        <v>30</v>
      </c>
      <c r="N59" s="105">
        <v>30</v>
      </c>
      <c r="O59" s="105"/>
      <c r="P59" s="138"/>
    </row>
    <row r="60" spans="1:16">
      <c r="A60" s="289" t="s">
        <v>9</v>
      </c>
      <c r="B60" s="295" t="s">
        <v>8</v>
      </c>
      <c r="C60" s="297" t="s">
        <v>59</v>
      </c>
      <c r="D60" s="331" t="s">
        <v>54</v>
      </c>
      <c r="E60" s="320"/>
      <c r="F60" s="304" t="s">
        <v>8</v>
      </c>
      <c r="G60" s="300"/>
      <c r="H60" s="86" t="s">
        <v>12</v>
      </c>
      <c r="I60" s="85">
        <v>3.47</v>
      </c>
      <c r="J60" s="84">
        <v>3.5</v>
      </c>
      <c r="K60" s="84"/>
      <c r="L60" s="69"/>
      <c r="M60" s="67">
        <v>4.3</v>
      </c>
      <c r="N60" s="84">
        <v>4.32</v>
      </c>
      <c r="O60" s="84"/>
      <c r="P60" s="68"/>
    </row>
    <row r="61" spans="1:16" ht="13.8" thickBot="1">
      <c r="A61" s="290"/>
      <c r="B61" s="296"/>
      <c r="C61" s="296"/>
      <c r="D61" s="332"/>
      <c r="E61" s="321"/>
      <c r="F61" s="288"/>
      <c r="G61" s="303"/>
      <c r="H61" s="81" t="s">
        <v>13</v>
      </c>
      <c r="I61" s="82">
        <v>3.47</v>
      </c>
      <c r="J61" s="83">
        <v>3.5</v>
      </c>
      <c r="K61" s="83"/>
      <c r="L61" s="112">
        <v>0</v>
      </c>
      <c r="M61" s="111">
        <v>4.3</v>
      </c>
      <c r="N61" s="83">
        <v>4.32</v>
      </c>
      <c r="O61" s="83"/>
      <c r="P61" s="113">
        <v>0</v>
      </c>
    </row>
    <row r="62" spans="1:16">
      <c r="A62" s="289" t="s">
        <v>9</v>
      </c>
      <c r="B62" s="295" t="s">
        <v>8</v>
      </c>
      <c r="C62" s="297" t="s">
        <v>30</v>
      </c>
      <c r="D62" s="329" t="s">
        <v>55</v>
      </c>
      <c r="E62" s="320"/>
      <c r="F62" s="304" t="s">
        <v>8</v>
      </c>
      <c r="G62" s="300"/>
      <c r="H62" s="86" t="s">
        <v>12</v>
      </c>
      <c r="I62" s="85">
        <v>1.2</v>
      </c>
      <c r="J62" s="84">
        <v>1.2</v>
      </c>
      <c r="K62" s="84"/>
      <c r="L62" s="69"/>
      <c r="M62" s="67">
        <v>1.2</v>
      </c>
      <c r="N62" s="84">
        <v>1.2</v>
      </c>
      <c r="O62" s="84"/>
      <c r="P62" s="68"/>
    </row>
    <row r="63" spans="1:16" ht="13.8" thickBot="1">
      <c r="A63" s="290"/>
      <c r="B63" s="296"/>
      <c r="C63" s="296"/>
      <c r="D63" s="330"/>
      <c r="E63" s="321"/>
      <c r="F63" s="288"/>
      <c r="G63" s="303"/>
      <c r="H63" s="81" t="s">
        <v>13</v>
      </c>
      <c r="I63" s="82">
        <v>1.2</v>
      </c>
      <c r="J63" s="83">
        <v>1.2</v>
      </c>
      <c r="K63" s="83"/>
      <c r="L63" s="112">
        <v>0</v>
      </c>
      <c r="M63" s="111">
        <v>1.2</v>
      </c>
      <c r="N63" s="83">
        <v>1.2</v>
      </c>
      <c r="O63" s="83"/>
      <c r="P63" s="113">
        <v>0</v>
      </c>
    </row>
    <row r="64" spans="1:16">
      <c r="A64" s="316" t="s">
        <v>9</v>
      </c>
      <c r="B64" s="318" t="s">
        <v>8</v>
      </c>
      <c r="C64" s="291" t="s">
        <v>31</v>
      </c>
      <c r="D64" s="333" t="s">
        <v>56</v>
      </c>
      <c r="E64" s="322"/>
      <c r="F64" s="325" t="s">
        <v>8</v>
      </c>
      <c r="G64" s="306"/>
      <c r="H64" s="80" t="s">
        <v>12</v>
      </c>
      <c r="I64" s="87">
        <v>5.49</v>
      </c>
      <c r="J64" s="88">
        <v>5.5</v>
      </c>
      <c r="K64" s="88"/>
      <c r="L64" s="125"/>
      <c r="M64" s="135">
        <v>10.08</v>
      </c>
      <c r="N64" s="88">
        <v>10.1</v>
      </c>
      <c r="O64" s="88"/>
      <c r="P64" s="132"/>
    </row>
    <row r="65" spans="1:16" ht="13.8" thickBot="1">
      <c r="A65" s="317"/>
      <c r="B65" s="319"/>
      <c r="C65" s="292"/>
      <c r="D65" s="334"/>
      <c r="E65" s="323"/>
      <c r="F65" s="327"/>
      <c r="G65" s="307"/>
      <c r="H65" s="81" t="s">
        <v>13</v>
      </c>
      <c r="I65" s="89">
        <v>5.49</v>
      </c>
      <c r="J65" s="90">
        <v>5.5</v>
      </c>
      <c r="K65" s="90"/>
      <c r="L65" s="126">
        <v>0</v>
      </c>
      <c r="M65" s="133">
        <v>10.08</v>
      </c>
      <c r="N65" s="90">
        <v>10.1</v>
      </c>
      <c r="O65" s="90"/>
      <c r="P65" s="134">
        <v>0</v>
      </c>
    </row>
    <row r="66" spans="1:16">
      <c r="A66" s="289" t="s">
        <v>9</v>
      </c>
      <c r="B66" s="295" t="s">
        <v>8</v>
      </c>
      <c r="C66" s="297" t="s">
        <v>34</v>
      </c>
      <c r="D66" s="331" t="s">
        <v>60</v>
      </c>
      <c r="E66" s="320"/>
      <c r="F66" s="304" t="s">
        <v>8</v>
      </c>
      <c r="G66" s="300"/>
      <c r="H66" s="151" t="s">
        <v>12</v>
      </c>
      <c r="I66" s="85">
        <v>18</v>
      </c>
      <c r="J66" s="84">
        <v>18</v>
      </c>
      <c r="K66" s="84"/>
      <c r="L66" s="69"/>
      <c r="M66" s="136">
        <v>29.25</v>
      </c>
      <c r="N66" s="107">
        <v>29.3</v>
      </c>
      <c r="O66" s="84"/>
      <c r="P66" s="68"/>
    </row>
    <row r="67" spans="1:16" ht="13.8" thickBot="1">
      <c r="A67" s="290"/>
      <c r="B67" s="296"/>
      <c r="C67" s="296"/>
      <c r="D67" s="332"/>
      <c r="E67" s="321"/>
      <c r="F67" s="288"/>
      <c r="G67" s="303"/>
      <c r="H67" s="81" t="s">
        <v>13</v>
      </c>
      <c r="I67" s="82">
        <v>18</v>
      </c>
      <c r="J67" s="83">
        <v>18</v>
      </c>
      <c r="K67" s="83"/>
      <c r="L67" s="112">
        <v>0</v>
      </c>
      <c r="M67" s="111">
        <v>29.25</v>
      </c>
      <c r="N67" s="83">
        <v>29.3</v>
      </c>
      <c r="O67" s="83"/>
      <c r="P67" s="113">
        <v>0</v>
      </c>
    </row>
    <row r="68" spans="1:16">
      <c r="A68" s="289" t="s">
        <v>9</v>
      </c>
      <c r="B68" s="295" t="s">
        <v>8</v>
      </c>
      <c r="C68" s="297" t="s">
        <v>36</v>
      </c>
      <c r="D68" s="329" t="s">
        <v>62</v>
      </c>
      <c r="E68" s="320"/>
      <c r="F68" s="304" t="s">
        <v>8</v>
      </c>
      <c r="G68" s="300"/>
      <c r="H68" s="86" t="s">
        <v>12</v>
      </c>
      <c r="I68" s="85">
        <v>21</v>
      </c>
      <c r="J68" s="84">
        <v>21</v>
      </c>
      <c r="K68" s="84"/>
      <c r="L68" s="69"/>
      <c r="M68" s="67">
        <v>20.12</v>
      </c>
      <c r="N68" s="84">
        <v>20.100000000000001</v>
      </c>
      <c r="O68" s="84"/>
      <c r="P68" s="68"/>
    </row>
    <row r="69" spans="1:16" ht="13.8" thickBot="1">
      <c r="A69" s="290"/>
      <c r="B69" s="296"/>
      <c r="C69" s="296"/>
      <c r="D69" s="330"/>
      <c r="E69" s="321"/>
      <c r="F69" s="288"/>
      <c r="G69" s="303"/>
      <c r="H69" s="81" t="s">
        <v>13</v>
      </c>
      <c r="I69" s="82">
        <v>21</v>
      </c>
      <c r="J69" s="83">
        <v>21</v>
      </c>
      <c r="K69" s="83"/>
      <c r="L69" s="112">
        <v>0</v>
      </c>
      <c r="M69" s="111">
        <v>20.12</v>
      </c>
      <c r="N69" s="83">
        <v>20.100000000000001</v>
      </c>
      <c r="O69" s="83"/>
      <c r="P69" s="113">
        <v>0</v>
      </c>
    </row>
    <row r="70" spans="1:16">
      <c r="A70" s="289" t="s">
        <v>9</v>
      </c>
      <c r="B70" s="295" t="s">
        <v>8</v>
      </c>
      <c r="C70" s="297" t="s">
        <v>68</v>
      </c>
      <c r="D70" s="329" t="s">
        <v>63</v>
      </c>
      <c r="E70" s="320"/>
      <c r="F70" s="304" t="s">
        <v>8</v>
      </c>
      <c r="G70" s="300"/>
      <c r="H70" s="86" t="s">
        <v>12</v>
      </c>
      <c r="I70" s="85">
        <v>10.1</v>
      </c>
      <c r="J70" s="84">
        <v>10.1</v>
      </c>
      <c r="K70" s="84"/>
      <c r="L70" s="69"/>
      <c r="M70" s="67">
        <v>5.8</v>
      </c>
      <c r="N70" s="84">
        <v>5.8</v>
      </c>
      <c r="O70" s="84"/>
      <c r="P70" s="68"/>
    </row>
    <row r="71" spans="1:16" ht="13.8" thickBot="1">
      <c r="A71" s="290"/>
      <c r="B71" s="296"/>
      <c r="C71" s="296"/>
      <c r="D71" s="330"/>
      <c r="E71" s="321"/>
      <c r="F71" s="288"/>
      <c r="G71" s="303"/>
      <c r="H71" s="81" t="s">
        <v>13</v>
      </c>
      <c r="I71" s="82">
        <v>10.1</v>
      </c>
      <c r="J71" s="83">
        <v>10.1</v>
      </c>
      <c r="K71" s="83"/>
      <c r="L71" s="112">
        <v>0</v>
      </c>
      <c r="M71" s="111">
        <v>5.8</v>
      </c>
      <c r="N71" s="83">
        <v>5.8</v>
      </c>
      <c r="O71" s="83"/>
      <c r="P71" s="113">
        <v>0</v>
      </c>
    </row>
    <row r="72" spans="1:16">
      <c r="A72" s="289" t="s">
        <v>9</v>
      </c>
      <c r="B72" s="295" t="s">
        <v>8</v>
      </c>
      <c r="C72" s="297" t="s">
        <v>37</v>
      </c>
      <c r="D72" s="329" t="s">
        <v>66</v>
      </c>
      <c r="E72" s="320"/>
      <c r="F72" s="304" t="s">
        <v>8</v>
      </c>
      <c r="G72" s="300"/>
      <c r="H72" s="86" t="s">
        <v>12</v>
      </c>
      <c r="I72" s="85">
        <v>4.3559999999999999</v>
      </c>
      <c r="J72" s="84">
        <v>4.4000000000000004</v>
      </c>
      <c r="K72" s="84"/>
      <c r="L72" s="69"/>
      <c r="M72" s="67">
        <v>4.74</v>
      </c>
      <c r="N72" s="84">
        <v>4.7</v>
      </c>
      <c r="O72" s="84"/>
      <c r="P72" s="68"/>
    </row>
    <row r="73" spans="1:16" ht="13.8" thickBot="1">
      <c r="A73" s="290"/>
      <c r="B73" s="296"/>
      <c r="C73" s="296"/>
      <c r="D73" s="330"/>
      <c r="E73" s="321"/>
      <c r="F73" s="288"/>
      <c r="G73" s="303"/>
      <c r="H73" s="81" t="s">
        <v>13</v>
      </c>
      <c r="I73" s="82">
        <v>4.3559999999999999</v>
      </c>
      <c r="J73" s="83">
        <v>4.4000000000000004</v>
      </c>
      <c r="K73" s="83"/>
      <c r="L73" s="112">
        <v>0</v>
      </c>
      <c r="M73" s="111">
        <v>4.74</v>
      </c>
      <c r="N73" s="83">
        <v>4.7</v>
      </c>
      <c r="O73" s="83"/>
      <c r="P73" s="113">
        <v>0</v>
      </c>
    </row>
    <row r="74" spans="1:16">
      <c r="A74" s="289" t="s">
        <v>9</v>
      </c>
      <c r="B74" s="295" t="s">
        <v>8</v>
      </c>
      <c r="C74" s="297" t="s">
        <v>38</v>
      </c>
      <c r="D74" s="329" t="s">
        <v>67</v>
      </c>
      <c r="E74" s="320"/>
      <c r="F74" s="304" t="s">
        <v>8</v>
      </c>
      <c r="G74" s="300"/>
      <c r="H74" s="95" t="s">
        <v>12</v>
      </c>
      <c r="I74" s="85">
        <v>142.6</v>
      </c>
      <c r="J74" s="84">
        <v>142.6</v>
      </c>
      <c r="K74" s="84"/>
      <c r="L74" s="69"/>
      <c r="M74" s="136">
        <v>74.355000000000004</v>
      </c>
      <c r="N74" s="107">
        <v>74.400000000000006</v>
      </c>
      <c r="O74" s="84"/>
      <c r="P74" s="68"/>
    </row>
    <row r="75" spans="1:16" ht="13.8" thickBot="1">
      <c r="A75" s="290"/>
      <c r="B75" s="296"/>
      <c r="C75" s="296"/>
      <c r="D75" s="330"/>
      <c r="E75" s="321"/>
      <c r="F75" s="288"/>
      <c r="G75" s="303"/>
      <c r="H75" s="81" t="s">
        <v>13</v>
      </c>
      <c r="I75" s="82">
        <v>142.6</v>
      </c>
      <c r="J75" s="83">
        <v>142.6</v>
      </c>
      <c r="K75" s="83"/>
      <c r="L75" s="112">
        <v>0</v>
      </c>
      <c r="M75" s="111">
        <v>74.355000000000004</v>
      </c>
      <c r="N75" s="83">
        <v>74.400000000000006</v>
      </c>
      <c r="O75" s="83"/>
      <c r="P75" s="113">
        <v>0</v>
      </c>
    </row>
    <row r="76" spans="1:16">
      <c r="A76" s="289" t="s">
        <v>9</v>
      </c>
      <c r="B76" s="295" t="s">
        <v>8</v>
      </c>
      <c r="C76" s="297" t="s">
        <v>39</v>
      </c>
      <c r="D76" s="329" t="s">
        <v>69</v>
      </c>
      <c r="E76" s="320"/>
      <c r="F76" s="304" t="s">
        <v>8</v>
      </c>
      <c r="G76" s="300"/>
      <c r="H76" s="86" t="s">
        <v>12</v>
      </c>
      <c r="I76" s="85">
        <v>40.700000000000003</v>
      </c>
      <c r="J76" s="84">
        <v>40.700000000000003</v>
      </c>
      <c r="K76" s="84"/>
      <c r="L76" s="69"/>
      <c r="M76" s="67">
        <v>40.700000000000003</v>
      </c>
      <c r="N76" s="84">
        <v>40.700000000000003</v>
      </c>
      <c r="O76" s="84"/>
      <c r="P76" s="68"/>
    </row>
    <row r="77" spans="1:16" ht="13.8" thickBot="1">
      <c r="A77" s="290"/>
      <c r="B77" s="296"/>
      <c r="C77" s="296"/>
      <c r="D77" s="330"/>
      <c r="E77" s="321"/>
      <c r="F77" s="288"/>
      <c r="G77" s="303"/>
      <c r="H77" s="81" t="s">
        <v>13</v>
      </c>
      <c r="I77" s="82">
        <v>40.700000000000003</v>
      </c>
      <c r="J77" s="83">
        <v>40.700000000000003</v>
      </c>
      <c r="K77" s="83"/>
      <c r="L77" s="112">
        <v>0</v>
      </c>
      <c r="M77" s="111">
        <v>40.700000000000003</v>
      </c>
      <c r="N77" s="83">
        <v>40.700000000000003</v>
      </c>
      <c r="O77" s="83"/>
      <c r="P77" s="113">
        <v>0</v>
      </c>
    </row>
    <row r="78" spans="1:16">
      <c r="A78" s="289" t="s">
        <v>9</v>
      </c>
      <c r="B78" s="295" t="s">
        <v>8</v>
      </c>
      <c r="C78" s="297" t="s">
        <v>40</v>
      </c>
      <c r="D78" s="329" t="s">
        <v>71</v>
      </c>
      <c r="E78" s="320"/>
      <c r="F78" s="304" t="s">
        <v>8</v>
      </c>
      <c r="G78" s="300"/>
      <c r="H78" s="86" t="s">
        <v>12</v>
      </c>
      <c r="I78" s="85">
        <v>6.95</v>
      </c>
      <c r="J78" s="84">
        <v>7</v>
      </c>
      <c r="K78" s="84"/>
      <c r="L78" s="69"/>
      <c r="M78" s="67">
        <v>7</v>
      </c>
      <c r="N78" s="84">
        <v>7</v>
      </c>
      <c r="O78" s="84"/>
      <c r="P78" s="68"/>
    </row>
    <row r="79" spans="1:16" ht="13.8" thickBot="1">
      <c r="A79" s="290"/>
      <c r="B79" s="296"/>
      <c r="C79" s="296"/>
      <c r="D79" s="330"/>
      <c r="E79" s="321"/>
      <c r="F79" s="288"/>
      <c r="G79" s="303"/>
      <c r="H79" s="81" t="s">
        <v>13</v>
      </c>
      <c r="I79" s="82">
        <v>6.95</v>
      </c>
      <c r="J79" s="83">
        <v>7</v>
      </c>
      <c r="K79" s="83"/>
      <c r="L79" s="112">
        <v>0</v>
      </c>
      <c r="M79" s="111">
        <v>7</v>
      </c>
      <c r="N79" s="83">
        <v>7</v>
      </c>
      <c r="O79" s="83"/>
      <c r="P79" s="113">
        <v>0</v>
      </c>
    </row>
    <row r="80" spans="1:16">
      <c r="A80" s="289" t="s">
        <v>9</v>
      </c>
      <c r="B80" s="295" t="s">
        <v>8</v>
      </c>
      <c r="C80" s="297" t="s">
        <v>79</v>
      </c>
      <c r="D80" s="331" t="s">
        <v>74</v>
      </c>
      <c r="E80" s="320"/>
      <c r="F80" s="304" t="s">
        <v>8</v>
      </c>
      <c r="G80" s="300"/>
      <c r="H80" s="86" t="s">
        <v>12</v>
      </c>
      <c r="I80" s="85">
        <v>176</v>
      </c>
      <c r="J80" s="84">
        <v>176</v>
      </c>
      <c r="K80" s="84"/>
      <c r="L80" s="69"/>
      <c r="M80" s="67">
        <v>200</v>
      </c>
      <c r="N80" s="84">
        <v>200</v>
      </c>
      <c r="O80" s="84"/>
      <c r="P80" s="68"/>
    </row>
    <row r="81" spans="1:31" ht="13.8" thickBot="1">
      <c r="A81" s="290"/>
      <c r="B81" s="296"/>
      <c r="C81" s="296"/>
      <c r="D81" s="332"/>
      <c r="E81" s="321"/>
      <c r="F81" s="288"/>
      <c r="G81" s="303"/>
      <c r="H81" s="81" t="s">
        <v>13</v>
      </c>
      <c r="I81" s="82">
        <v>176</v>
      </c>
      <c r="J81" s="83">
        <v>176</v>
      </c>
      <c r="K81" s="83"/>
      <c r="L81" s="112">
        <v>0</v>
      </c>
      <c r="M81" s="111">
        <v>200</v>
      </c>
      <c r="N81" s="83">
        <v>200</v>
      </c>
      <c r="O81" s="83"/>
      <c r="P81" s="113">
        <v>0</v>
      </c>
    </row>
    <row r="82" spans="1:31">
      <c r="A82" s="289" t="s">
        <v>9</v>
      </c>
      <c r="B82" s="295" t="s">
        <v>8</v>
      </c>
      <c r="C82" s="297" t="s">
        <v>81</v>
      </c>
      <c r="D82" s="331" t="s">
        <v>75</v>
      </c>
      <c r="E82" s="320"/>
      <c r="F82" s="304" t="s">
        <v>8</v>
      </c>
      <c r="G82" s="300"/>
      <c r="H82" s="86" t="s">
        <v>12</v>
      </c>
      <c r="I82" s="85">
        <v>173</v>
      </c>
      <c r="J82" s="84">
        <v>173</v>
      </c>
      <c r="K82" s="84"/>
      <c r="L82" s="69"/>
      <c r="M82" s="67">
        <v>200</v>
      </c>
      <c r="N82" s="84">
        <v>200</v>
      </c>
      <c r="O82" s="84"/>
      <c r="P82" s="68"/>
    </row>
    <row r="83" spans="1:31" ht="13.8" thickBot="1">
      <c r="A83" s="290"/>
      <c r="B83" s="296"/>
      <c r="C83" s="296"/>
      <c r="D83" s="332"/>
      <c r="E83" s="321"/>
      <c r="F83" s="288"/>
      <c r="G83" s="303"/>
      <c r="H83" s="81" t="s">
        <v>13</v>
      </c>
      <c r="I83" s="82">
        <v>173</v>
      </c>
      <c r="J83" s="83">
        <v>173</v>
      </c>
      <c r="K83" s="83"/>
      <c r="L83" s="112">
        <v>0</v>
      </c>
      <c r="M83" s="111">
        <v>200</v>
      </c>
      <c r="N83" s="83">
        <v>200</v>
      </c>
      <c r="O83" s="83"/>
      <c r="P83" s="113">
        <v>0</v>
      </c>
    </row>
    <row r="84" spans="1:31">
      <c r="A84" s="289" t="s">
        <v>9</v>
      </c>
      <c r="B84" s="295" t="s">
        <v>8</v>
      </c>
      <c r="C84" s="297" t="s">
        <v>83</v>
      </c>
      <c r="D84" s="331" t="s">
        <v>76</v>
      </c>
      <c r="E84" s="320"/>
      <c r="F84" s="304" t="s">
        <v>8</v>
      </c>
      <c r="G84" s="300"/>
      <c r="H84" s="86" t="s">
        <v>12</v>
      </c>
      <c r="I84" s="85">
        <v>25.65</v>
      </c>
      <c r="J84" s="84">
        <v>25.65</v>
      </c>
      <c r="K84" s="84"/>
      <c r="L84" s="69"/>
      <c r="M84" s="67">
        <v>30</v>
      </c>
      <c r="N84" s="84">
        <v>30</v>
      </c>
      <c r="O84" s="84"/>
      <c r="P84" s="68"/>
    </row>
    <row r="85" spans="1:31" ht="13.8" thickBot="1">
      <c r="A85" s="290"/>
      <c r="B85" s="296"/>
      <c r="C85" s="296"/>
      <c r="D85" s="332"/>
      <c r="E85" s="321"/>
      <c r="F85" s="288"/>
      <c r="G85" s="303"/>
      <c r="H85" s="81" t="s">
        <v>13</v>
      </c>
      <c r="I85" s="82">
        <v>25.65</v>
      </c>
      <c r="J85" s="83">
        <v>25.65</v>
      </c>
      <c r="K85" s="83"/>
      <c r="L85" s="112">
        <v>0</v>
      </c>
      <c r="M85" s="111">
        <v>30</v>
      </c>
      <c r="N85" s="83">
        <v>30</v>
      </c>
      <c r="O85" s="83"/>
      <c r="P85" s="113">
        <v>0</v>
      </c>
    </row>
    <row r="86" spans="1:31">
      <c r="A86" s="316" t="s">
        <v>9</v>
      </c>
      <c r="B86" s="318" t="s">
        <v>8</v>
      </c>
      <c r="C86" s="291" t="s">
        <v>85</v>
      </c>
      <c r="D86" s="333" t="s">
        <v>78</v>
      </c>
      <c r="E86" s="322"/>
      <c r="F86" s="325" t="s">
        <v>8</v>
      </c>
      <c r="G86" s="306"/>
      <c r="H86" s="80" t="s">
        <v>12</v>
      </c>
      <c r="I86" s="87">
        <v>5.09</v>
      </c>
      <c r="J86" s="88">
        <v>5.0999999999999996</v>
      </c>
      <c r="K86" s="88"/>
      <c r="L86" s="125"/>
      <c r="M86" s="135">
        <v>6</v>
      </c>
      <c r="N86" s="88">
        <v>6</v>
      </c>
      <c r="O86" s="88"/>
      <c r="P86" s="132"/>
    </row>
    <row r="87" spans="1:31" ht="13.8" thickBot="1">
      <c r="A87" s="317"/>
      <c r="B87" s="319"/>
      <c r="C87" s="292"/>
      <c r="D87" s="334"/>
      <c r="E87" s="323"/>
      <c r="F87" s="327"/>
      <c r="G87" s="307"/>
      <c r="H87" s="81" t="s">
        <v>13</v>
      </c>
      <c r="I87" s="89">
        <v>5.09</v>
      </c>
      <c r="J87" s="90">
        <v>5.0999999999999996</v>
      </c>
      <c r="K87" s="90"/>
      <c r="L87" s="126">
        <v>0</v>
      </c>
      <c r="M87" s="133">
        <v>6</v>
      </c>
      <c r="N87" s="90">
        <v>6</v>
      </c>
      <c r="O87" s="90"/>
      <c r="P87" s="134">
        <v>0</v>
      </c>
    </row>
    <row r="88" spans="1:31">
      <c r="A88" s="289" t="s">
        <v>9</v>
      </c>
      <c r="B88" s="295" t="s">
        <v>8</v>
      </c>
      <c r="C88" s="297" t="s">
        <v>87</v>
      </c>
      <c r="D88" s="298" t="s">
        <v>80</v>
      </c>
      <c r="E88" s="320"/>
      <c r="F88" s="304" t="s">
        <v>8</v>
      </c>
      <c r="G88" s="300"/>
      <c r="H88" s="86" t="s">
        <v>12</v>
      </c>
      <c r="I88" s="85">
        <v>36</v>
      </c>
      <c r="J88" s="84">
        <v>36</v>
      </c>
      <c r="K88" s="84"/>
      <c r="L88" s="69"/>
      <c r="M88" s="67">
        <v>36.6</v>
      </c>
      <c r="N88" s="84">
        <v>36.6</v>
      </c>
      <c r="O88" s="84"/>
      <c r="P88" s="68"/>
    </row>
    <row r="89" spans="1:31" ht="13.8" thickBot="1">
      <c r="A89" s="290"/>
      <c r="B89" s="296"/>
      <c r="C89" s="296"/>
      <c r="D89" s="299"/>
      <c r="E89" s="321"/>
      <c r="F89" s="288"/>
      <c r="G89" s="303"/>
      <c r="H89" s="81" t="s">
        <v>13</v>
      </c>
      <c r="I89" s="82">
        <v>36</v>
      </c>
      <c r="J89" s="83">
        <v>36</v>
      </c>
      <c r="K89" s="83"/>
      <c r="L89" s="112">
        <v>0</v>
      </c>
      <c r="M89" s="111">
        <v>36.6</v>
      </c>
      <c r="N89" s="83">
        <v>36.6</v>
      </c>
      <c r="O89" s="83"/>
      <c r="P89" s="113">
        <v>0</v>
      </c>
    </row>
    <row r="90" spans="1:31">
      <c r="A90" s="289" t="s">
        <v>9</v>
      </c>
      <c r="B90" s="295" t="s">
        <v>8</v>
      </c>
      <c r="C90" s="297" t="s">
        <v>89</v>
      </c>
      <c r="D90" s="329" t="s">
        <v>82</v>
      </c>
      <c r="E90" s="320"/>
      <c r="F90" s="304" t="s">
        <v>8</v>
      </c>
      <c r="G90" s="300"/>
      <c r="H90" s="86" t="s">
        <v>12</v>
      </c>
      <c r="I90" s="85">
        <v>0.5</v>
      </c>
      <c r="J90" s="84">
        <v>0.5</v>
      </c>
      <c r="K90" s="84"/>
      <c r="L90" s="69"/>
      <c r="M90" s="67">
        <v>1</v>
      </c>
      <c r="N90" s="84">
        <v>1</v>
      </c>
      <c r="O90" s="84"/>
      <c r="P90" s="68"/>
    </row>
    <row r="91" spans="1:31" ht="13.8" thickBot="1">
      <c r="A91" s="290"/>
      <c r="B91" s="296"/>
      <c r="C91" s="296"/>
      <c r="D91" s="330"/>
      <c r="E91" s="321"/>
      <c r="F91" s="288"/>
      <c r="G91" s="303"/>
      <c r="H91" s="81" t="s">
        <v>13</v>
      </c>
      <c r="I91" s="82">
        <v>0.5</v>
      </c>
      <c r="J91" s="83">
        <v>0.5</v>
      </c>
      <c r="K91" s="83"/>
      <c r="L91" s="112">
        <v>0</v>
      </c>
      <c r="M91" s="111">
        <v>1</v>
      </c>
      <c r="N91" s="83">
        <v>1</v>
      </c>
      <c r="O91" s="83"/>
      <c r="P91" s="113">
        <v>0</v>
      </c>
    </row>
    <row r="92" spans="1:31">
      <c r="A92" s="289" t="s">
        <v>9</v>
      </c>
      <c r="B92" s="295" t="s">
        <v>8</v>
      </c>
      <c r="C92" s="297" t="s">
        <v>91</v>
      </c>
      <c r="D92" s="329" t="s">
        <v>84</v>
      </c>
      <c r="E92" s="320"/>
      <c r="F92" s="304" t="s">
        <v>8</v>
      </c>
      <c r="G92" s="300"/>
      <c r="H92" s="95" t="s">
        <v>12</v>
      </c>
      <c r="I92" s="85">
        <v>9.6</v>
      </c>
      <c r="J92" s="84">
        <v>9.6</v>
      </c>
      <c r="K92" s="84"/>
      <c r="L92" s="69"/>
      <c r="M92" s="136">
        <v>9.6</v>
      </c>
      <c r="N92" s="107">
        <v>9.6</v>
      </c>
      <c r="O92" s="84"/>
      <c r="P92" s="68"/>
    </row>
    <row r="93" spans="1:31" ht="13.8" thickBot="1">
      <c r="A93" s="290"/>
      <c r="B93" s="296"/>
      <c r="C93" s="296"/>
      <c r="D93" s="330"/>
      <c r="E93" s="321"/>
      <c r="F93" s="288"/>
      <c r="G93" s="303"/>
      <c r="H93" s="81" t="s">
        <v>13</v>
      </c>
      <c r="I93" s="82">
        <v>9.6</v>
      </c>
      <c r="J93" s="83">
        <v>9.6</v>
      </c>
      <c r="K93" s="83"/>
      <c r="L93" s="112">
        <v>0</v>
      </c>
      <c r="M93" s="111">
        <v>9.6</v>
      </c>
      <c r="N93" s="83">
        <v>9.6</v>
      </c>
      <c r="O93" s="83"/>
      <c r="P93" s="113">
        <v>0</v>
      </c>
    </row>
    <row r="94" spans="1:31">
      <c r="A94" s="289" t="s">
        <v>9</v>
      </c>
      <c r="B94" s="295" t="s">
        <v>8</v>
      </c>
      <c r="C94" s="297" t="s">
        <v>93</v>
      </c>
      <c r="D94" s="329" t="s">
        <v>86</v>
      </c>
      <c r="E94" s="320"/>
      <c r="F94" s="304" t="s">
        <v>8</v>
      </c>
      <c r="G94" s="300"/>
      <c r="H94" s="86" t="s">
        <v>12</v>
      </c>
      <c r="I94" s="85">
        <v>1.8</v>
      </c>
      <c r="J94" s="84">
        <v>1.8</v>
      </c>
      <c r="K94" s="84"/>
      <c r="L94" s="69"/>
      <c r="M94" s="67">
        <v>2.4</v>
      </c>
      <c r="N94" s="84">
        <v>2.4</v>
      </c>
      <c r="O94" s="84"/>
      <c r="P94" s="68"/>
    </row>
    <row r="95" spans="1:31" ht="13.8" thickBot="1">
      <c r="A95" s="290"/>
      <c r="B95" s="296"/>
      <c r="C95" s="296"/>
      <c r="D95" s="330"/>
      <c r="E95" s="321"/>
      <c r="F95" s="288"/>
      <c r="G95" s="303"/>
      <c r="H95" s="81" t="s">
        <v>13</v>
      </c>
      <c r="I95" s="82">
        <v>1.8</v>
      </c>
      <c r="J95" s="83">
        <v>1.8</v>
      </c>
      <c r="K95" s="83"/>
      <c r="L95" s="112">
        <v>0</v>
      </c>
      <c r="M95" s="111">
        <v>2.4</v>
      </c>
      <c r="N95" s="83">
        <v>2.4</v>
      </c>
      <c r="O95" s="83"/>
      <c r="P95" s="113">
        <v>0</v>
      </c>
    </row>
    <row r="96" spans="1:31">
      <c r="A96" s="289" t="s">
        <v>9</v>
      </c>
      <c r="B96" s="295" t="s">
        <v>8</v>
      </c>
      <c r="C96" s="297" t="s">
        <v>95</v>
      </c>
      <c r="D96" s="329" t="s">
        <v>88</v>
      </c>
      <c r="E96" s="320"/>
      <c r="F96" s="304" t="s">
        <v>8</v>
      </c>
      <c r="G96" s="300"/>
      <c r="H96" s="99" t="s">
        <v>12</v>
      </c>
      <c r="I96" s="100">
        <v>0.34799999999999998</v>
      </c>
      <c r="J96" s="101">
        <v>0.3</v>
      </c>
      <c r="K96" s="101"/>
      <c r="L96" s="129">
        <v>0</v>
      </c>
      <c r="M96" s="152">
        <v>0.3</v>
      </c>
      <c r="N96" s="153">
        <v>0.3</v>
      </c>
      <c r="O96" s="101"/>
      <c r="P96" s="140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ht="13.8" thickBot="1">
      <c r="A97" s="290"/>
      <c r="B97" s="296"/>
      <c r="C97" s="296"/>
      <c r="D97" s="330"/>
      <c r="E97" s="321"/>
      <c r="F97" s="288"/>
      <c r="G97" s="303"/>
      <c r="H97" s="81" t="s">
        <v>13</v>
      </c>
      <c r="I97" s="82">
        <v>0.34799999999999998</v>
      </c>
      <c r="J97" s="83">
        <v>0.3</v>
      </c>
      <c r="K97" s="83"/>
      <c r="L97" s="112">
        <v>0</v>
      </c>
      <c r="M97" s="111">
        <v>0.3</v>
      </c>
      <c r="N97" s="83">
        <v>0.3</v>
      </c>
      <c r="O97" s="83"/>
      <c r="P97" s="113">
        <v>0</v>
      </c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31">
      <c r="A98" s="289" t="s">
        <v>9</v>
      </c>
      <c r="B98" s="295" t="s">
        <v>8</v>
      </c>
      <c r="C98" s="297" t="s">
        <v>97</v>
      </c>
      <c r="D98" s="329" t="s">
        <v>90</v>
      </c>
      <c r="E98" s="320"/>
      <c r="F98" s="304" t="s">
        <v>8</v>
      </c>
      <c r="G98" s="300"/>
      <c r="H98" s="86" t="s">
        <v>12</v>
      </c>
      <c r="I98" s="85">
        <v>2</v>
      </c>
      <c r="J98" s="84">
        <v>2</v>
      </c>
      <c r="K98" s="84"/>
      <c r="L98" s="69"/>
      <c r="M98" s="67">
        <v>2</v>
      </c>
      <c r="N98" s="84">
        <v>2</v>
      </c>
      <c r="O98" s="84"/>
      <c r="P98" s="68"/>
    </row>
    <row r="99" spans="1:31" ht="13.8" thickBot="1">
      <c r="A99" s="290"/>
      <c r="B99" s="296"/>
      <c r="C99" s="296"/>
      <c r="D99" s="330"/>
      <c r="E99" s="321"/>
      <c r="F99" s="288"/>
      <c r="G99" s="303"/>
      <c r="H99" s="81" t="s">
        <v>13</v>
      </c>
      <c r="I99" s="82">
        <v>2</v>
      </c>
      <c r="J99" s="83">
        <v>2</v>
      </c>
      <c r="K99" s="83"/>
      <c r="L99" s="112">
        <v>0</v>
      </c>
      <c r="M99" s="111">
        <v>2</v>
      </c>
      <c r="N99" s="83">
        <v>2</v>
      </c>
      <c r="O99" s="83"/>
      <c r="P99" s="113">
        <v>0</v>
      </c>
    </row>
    <row r="100" spans="1:31">
      <c r="A100" s="289" t="s">
        <v>9</v>
      </c>
      <c r="B100" s="295" t="s">
        <v>8</v>
      </c>
      <c r="C100" s="297" t="s">
        <v>99</v>
      </c>
      <c r="D100" s="329" t="s">
        <v>92</v>
      </c>
      <c r="E100" s="320"/>
      <c r="F100" s="304" t="s">
        <v>8</v>
      </c>
      <c r="G100" s="300"/>
      <c r="H100" s="86" t="s">
        <v>12</v>
      </c>
      <c r="I100" s="85">
        <v>109.771</v>
      </c>
      <c r="J100" s="84">
        <v>109.8</v>
      </c>
      <c r="K100" s="84"/>
      <c r="L100" s="69"/>
      <c r="M100" s="67">
        <v>135.738</v>
      </c>
      <c r="N100" s="84">
        <v>135.69999999999999</v>
      </c>
      <c r="O100" s="84"/>
      <c r="P100" s="68"/>
    </row>
    <row r="101" spans="1:31" ht="13.8" thickBot="1">
      <c r="A101" s="290"/>
      <c r="B101" s="296"/>
      <c r="C101" s="296"/>
      <c r="D101" s="330"/>
      <c r="E101" s="321"/>
      <c r="F101" s="288"/>
      <c r="G101" s="303"/>
      <c r="H101" s="81" t="s">
        <v>13</v>
      </c>
      <c r="I101" s="82">
        <v>109.771</v>
      </c>
      <c r="J101" s="83">
        <v>109.8</v>
      </c>
      <c r="K101" s="83"/>
      <c r="L101" s="112">
        <v>0</v>
      </c>
      <c r="M101" s="111">
        <v>135.738</v>
      </c>
      <c r="N101" s="83">
        <v>135.69999999999999</v>
      </c>
      <c r="O101" s="83"/>
      <c r="P101" s="113">
        <v>0</v>
      </c>
    </row>
    <row r="102" spans="1:31">
      <c r="A102" s="289" t="s">
        <v>9</v>
      </c>
      <c r="B102" s="295" t="s">
        <v>8</v>
      </c>
      <c r="C102" s="297" t="s">
        <v>101</v>
      </c>
      <c r="D102" s="329" t="s">
        <v>94</v>
      </c>
      <c r="E102" s="320"/>
      <c r="F102" s="304" t="s">
        <v>8</v>
      </c>
      <c r="G102" s="300"/>
      <c r="H102" s="86" t="s">
        <v>12</v>
      </c>
      <c r="I102" s="85">
        <v>3.3</v>
      </c>
      <c r="J102" s="84">
        <v>3.3</v>
      </c>
      <c r="K102" s="84"/>
      <c r="L102" s="69"/>
      <c r="M102" s="67">
        <v>3.3</v>
      </c>
      <c r="N102" s="84">
        <v>3.3</v>
      </c>
      <c r="O102" s="84"/>
      <c r="P102" s="68"/>
    </row>
    <row r="103" spans="1:31" ht="13.8" thickBot="1">
      <c r="A103" s="290"/>
      <c r="B103" s="296"/>
      <c r="C103" s="296"/>
      <c r="D103" s="330"/>
      <c r="E103" s="321"/>
      <c r="F103" s="288"/>
      <c r="G103" s="303"/>
      <c r="H103" s="81" t="s">
        <v>13</v>
      </c>
      <c r="I103" s="82">
        <v>3.3</v>
      </c>
      <c r="J103" s="83">
        <v>3.3</v>
      </c>
      <c r="K103" s="83"/>
      <c r="L103" s="112">
        <v>0</v>
      </c>
      <c r="M103" s="111">
        <v>3.3</v>
      </c>
      <c r="N103" s="83">
        <v>3.3</v>
      </c>
      <c r="O103" s="83"/>
      <c r="P103" s="113">
        <v>0</v>
      </c>
    </row>
    <row r="104" spans="1:31">
      <c r="A104" s="316" t="s">
        <v>9</v>
      </c>
      <c r="B104" s="318" t="s">
        <v>8</v>
      </c>
      <c r="C104" s="291" t="s">
        <v>103</v>
      </c>
      <c r="D104" s="341" t="s">
        <v>96</v>
      </c>
      <c r="E104" s="322"/>
      <c r="F104" s="325" t="s">
        <v>8</v>
      </c>
      <c r="G104" s="306"/>
      <c r="H104" s="80" t="s">
        <v>12</v>
      </c>
      <c r="I104" s="87">
        <v>29.058</v>
      </c>
      <c r="J104" s="88">
        <v>29.1</v>
      </c>
      <c r="K104" s="88"/>
      <c r="L104" s="125"/>
      <c r="M104" s="135">
        <v>27.8</v>
      </c>
      <c r="N104" s="88">
        <v>27.8</v>
      </c>
      <c r="O104" s="88"/>
      <c r="P104" s="132"/>
    </row>
    <row r="105" spans="1:31">
      <c r="A105" s="344"/>
      <c r="B105" s="345"/>
      <c r="C105" s="340"/>
      <c r="D105" s="342"/>
      <c r="E105" s="324"/>
      <c r="F105" s="326"/>
      <c r="G105" s="328"/>
      <c r="H105" s="91"/>
      <c r="I105" s="92"/>
      <c r="J105" s="93"/>
      <c r="K105" s="93"/>
      <c r="L105" s="130"/>
      <c r="M105" s="141"/>
      <c r="N105" s="93"/>
      <c r="O105" s="93"/>
      <c r="P105" s="142"/>
    </row>
    <row r="106" spans="1:31" ht="13.8" thickBot="1">
      <c r="A106" s="317"/>
      <c r="B106" s="319"/>
      <c r="C106" s="292"/>
      <c r="D106" s="343"/>
      <c r="E106" s="323"/>
      <c r="F106" s="327"/>
      <c r="G106" s="307"/>
      <c r="H106" s="81" t="s">
        <v>13</v>
      </c>
      <c r="I106" s="89">
        <v>29.058</v>
      </c>
      <c r="J106" s="90">
        <v>29.1</v>
      </c>
      <c r="K106" s="90"/>
      <c r="L106" s="126">
        <v>0</v>
      </c>
      <c r="M106" s="133">
        <v>27.8</v>
      </c>
      <c r="N106" s="90">
        <v>27.8</v>
      </c>
      <c r="O106" s="90"/>
      <c r="P106" s="134">
        <v>0</v>
      </c>
    </row>
    <row r="107" spans="1:31">
      <c r="A107" s="289" t="s">
        <v>9</v>
      </c>
      <c r="B107" s="295" t="s">
        <v>8</v>
      </c>
      <c r="C107" s="297" t="s">
        <v>105</v>
      </c>
      <c r="D107" s="329" t="s">
        <v>98</v>
      </c>
      <c r="E107" s="320"/>
      <c r="F107" s="304" t="s">
        <v>8</v>
      </c>
      <c r="G107" s="300"/>
      <c r="H107" s="86" t="s">
        <v>12</v>
      </c>
      <c r="I107" s="85">
        <v>7.99</v>
      </c>
      <c r="J107" s="84">
        <v>8</v>
      </c>
      <c r="K107" s="84"/>
      <c r="L107" s="69"/>
      <c r="M107" s="67">
        <v>8</v>
      </c>
      <c r="N107" s="84">
        <v>8</v>
      </c>
      <c r="O107" s="84"/>
      <c r="P107" s="68"/>
    </row>
    <row r="108" spans="1:31" ht="13.8" thickBot="1">
      <c r="A108" s="290"/>
      <c r="B108" s="296"/>
      <c r="C108" s="296"/>
      <c r="D108" s="330"/>
      <c r="E108" s="321"/>
      <c r="F108" s="288"/>
      <c r="G108" s="303"/>
      <c r="H108" s="81" t="s">
        <v>13</v>
      </c>
      <c r="I108" s="82">
        <v>7.99</v>
      </c>
      <c r="J108" s="83">
        <v>8</v>
      </c>
      <c r="K108" s="83"/>
      <c r="L108" s="112">
        <v>0</v>
      </c>
      <c r="M108" s="111">
        <v>8</v>
      </c>
      <c r="N108" s="83">
        <v>8</v>
      </c>
      <c r="O108" s="83"/>
      <c r="P108" s="113">
        <v>0</v>
      </c>
    </row>
    <row r="109" spans="1:31">
      <c r="A109" s="289" t="s">
        <v>9</v>
      </c>
      <c r="B109" s="295" t="s">
        <v>8</v>
      </c>
      <c r="C109" s="297" t="s">
        <v>111</v>
      </c>
      <c r="D109" s="329" t="s">
        <v>104</v>
      </c>
      <c r="E109" s="320"/>
      <c r="F109" s="304" t="s">
        <v>8</v>
      </c>
      <c r="G109" s="300"/>
      <c r="H109" s="86" t="s">
        <v>12</v>
      </c>
      <c r="I109" s="85">
        <v>49.5</v>
      </c>
      <c r="J109" s="84">
        <v>49.5</v>
      </c>
      <c r="K109" s="84"/>
      <c r="L109" s="69"/>
      <c r="M109" s="67">
        <v>50</v>
      </c>
      <c r="N109" s="84">
        <v>50</v>
      </c>
      <c r="O109" s="84"/>
      <c r="P109" s="68"/>
    </row>
    <row r="110" spans="1:31" ht="13.8" thickBot="1">
      <c r="A110" s="290"/>
      <c r="B110" s="296"/>
      <c r="C110" s="296"/>
      <c r="D110" s="330"/>
      <c r="E110" s="321"/>
      <c r="F110" s="288"/>
      <c r="G110" s="303"/>
      <c r="H110" s="81" t="s">
        <v>13</v>
      </c>
      <c r="I110" s="82">
        <v>49.5</v>
      </c>
      <c r="J110" s="83">
        <v>49.5</v>
      </c>
      <c r="K110" s="83"/>
      <c r="L110" s="112">
        <v>0</v>
      </c>
      <c r="M110" s="111">
        <v>50</v>
      </c>
      <c r="N110" s="83">
        <v>50</v>
      </c>
      <c r="O110" s="83"/>
      <c r="P110" s="113">
        <v>0</v>
      </c>
    </row>
    <row r="111" spans="1:31">
      <c r="A111" s="289" t="s">
        <v>9</v>
      </c>
      <c r="B111" s="295" t="s">
        <v>8</v>
      </c>
      <c r="C111" s="297" t="s">
        <v>113</v>
      </c>
      <c r="D111" s="298" t="s">
        <v>106</v>
      </c>
      <c r="E111" s="320"/>
      <c r="F111" s="304" t="s">
        <v>8</v>
      </c>
      <c r="G111" s="300"/>
      <c r="H111" s="99" t="s">
        <v>12</v>
      </c>
      <c r="I111" s="100">
        <v>8.86</v>
      </c>
      <c r="J111" s="101">
        <v>8.9</v>
      </c>
      <c r="K111" s="101"/>
      <c r="L111" s="129">
        <v>0</v>
      </c>
      <c r="M111" s="139">
        <v>8.9</v>
      </c>
      <c r="N111" s="102">
        <v>8.9</v>
      </c>
      <c r="O111" s="101"/>
      <c r="P111" s="140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ht="13.8" thickBot="1">
      <c r="A112" s="290"/>
      <c r="B112" s="296"/>
      <c r="C112" s="296"/>
      <c r="D112" s="299"/>
      <c r="E112" s="321"/>
      <c r="F112" s="288"/>
      <c r="G112" s="303"/>
      <c r="H112" s="81" t="s">
        <v>13</v>
      </c>
      <c r="I112" s="82">
        <v>8.86</v>
      </c>
      <c r="J112" s="83">
        <v>8.9</v>
      </c>
      <c r="K112" s="83"/>
      <c r="L112" s="112">
        <v>0</v>
      </c>
      <c r="M112" s="111">
        <v>8.9</v>
      </c>
      <c r="N112" s="83">
        <v>8.9</v>
      </c>
      <c r="O112" s="83"/>
      <c r="P112" s="113">
        <v>0</v>
      </c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31">
      <c r="A113" s="289" t="s">
        <v>9</v>
      </c>
      <c r="B113" s="295" t="s">
        <v>8</v>
      </c>
      <c r="C113" s="297" t="s">
        <v>116</v>
      </c>
      <c r="D113" s="329" t="s">
        <v>110</v>
      </c>
      <c r="E113" s="320"/>
      <c r="F113" s="304" t="s">
        <v>8</v>
      </c>
      <c r="G113" s="300"/>
      <c r="H113" s="86" t="s">
        <v>12</v>
      </c>
      <c r="I113" s="85">
        <v>5.89</v>
      </c>
      <c r="J113" s="84">
        <v>5.9</v>
      </c>
      <c r="K113" s="84"/>
      <c r="L113" s="69"/>
      <c r="M113" s="67">
        <v>5.13</v>
      </c>
      <c r="N113" s="84">
        <v>5.0999999999999996</v>
      </c>
      <c r="O113" s="84"/>
      <c r="P113" s="68"/>
    </row>
    <row r="114" spans="1:31" ht="13.8" thickBot="1">
      <c r="A114" s="290"/>
      <c r="B114" s="296"/>
      <c r="C114" s="296"/>
      <c r="D114" s="330"/>
      <c r="E114" s="321"/>
      <c r="F114" s="288"/>
      <c r="G114" s="303"/>
      <c r="H114" s="81" t="s">
        <v>13</v>
      </c>
      <c r="I114" s="82">
        <v>5.89</v>
      </c>
      <c r="J114" s="83">
        <v>5.9</v>
      </c>
      <c r="K114" s="83"/>
      <c r="L114" s="112">
        <v>0</v>
      </c>
      <c r="M114" s="111">
        <v>5.13</v>
      </c>
      <c r="N114" s="83">
        <v>5.0999999999999996</v>
      </c>
      <c r="O114" s="83"/>
      <c r="P114" s="113">
        <v>0</v>
      </c>
    </row>
    <row r="115" spans="1:31">
      <c r="A115" s="289" t="s">
        <v>9</v>
      </c>
      <c r="B115" s="295" t="s">
        <v>8</v>
      </c>
      <c r="C115" s="297" t="s">
        <v>117</v>
      </c>
      <c r="D115" s="329" t="s">
        <v>112</v>
      </c>
      <c r="E115" s="320"/>
      <c r="F115" s="304" t="s">
        <v>8</v>
      </c>
      <c r="G115" s="300"/>
      <c r="H115" s="99" t="s">
        <v>12</v>
      </c>
      <c r="I115" s="100">
        <v>16.29</v>
      </c>
      <c r="J115" s="101">
        <v>16.3</v>
      </c>
      <c r="K115" s="101"/>
      <c r="L115" s="129">
        <v>0</v>
      </c>
      <c r="M115" s="152">
        <v>17</v>
      </c>
      <c r="N115" s="153">
        <v>17</v>
      </c>
      <c r="O115" s="101"/>
      <c r="P115" s="140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ht="13.8" thickBot="1">
      <c r="A116" s="290"/>
      <c r="B116" s="296"/>
      <c r="C116" s="296"/>
      <c r="D116" s="330"/>
      <c r="E116" s="321"/>
      <c r="F116" s="288"/>
      <c r="G116" s="303"/>
      <c r="H116" s="81" t="s">
        <v>13</v>
      </c>
      <c r="I116" s="82">
        <v>16.29</v>
      </c>
      <c r="J116" s="83">
        <v>16.3</v>
      </c>
      <c r="K116" s="83"/>
      <c r="L116" s="112">
        <v>0</v>
      </c>
      <c r="M116" s="104">
        <v>17</v>
      </c>
      <c r="N116" s="105">
        <v>17</v>
      </c>
      <c r="O116" s="105"/>
      <c r="P116" s="138">
        <v>0</v>
      </c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>
      <c r="A117" s="316" t="s">
        <v>9</v>
      </c>
      <c r="B117" s="318" t="s">
        <v>8</v>
      </c>
      <c r="C117" s="291" t="s">
        <v>25</v>
      </c>
      <c r="D117" s="293" t="s">
        <v>48</v>
      </c>
      <c r="E117" s="322"/>
      <c r="F117" s="325" t="s">
        <v>8</v>
      </c>
      <c r="G117" s="306"/>
      <c r="H117" s="80" t="s">
        <v>12</v>
      </c>
      <c r="I117" s="87"/>
      <c r="J117" s="88"/>
      <c r="K117" s="88"/>
      <c r="L117" s="125"/>
      <c r="M117" s="135">
        <v>42.9</v>
      </c>
      <c r="N117" s="88">
        <v>42.9</v>
      </c>
      <c r="O117" s="88"/>
      <c r="P117" s="132"/>
    </row>
    <row r="118" spans="1:31" ht="13.8" thickBot="1">
      <c r="A118" s="317"/>
      <c r="B118" s="319"/>
      <c r="C118" s="292"/>
      <c r="D118" s="294"/>
      <c r="E118" s="323"/>
      <c r="F118" s="327"/>
      <c r="G118" s="307"/>
      <c r="H118" s="81" t="s">
        <v>13</v>
      </c>
      <c r="I118" s="89">
        <v>0</v>
      </c>
      <c r="J118" s="90">
        <v>0</v>
      </c>
      <c r="K118" s="90"/>
      <c r="L118" s="126">
        <v>0</v>
      </c>
      <c r="M118" s="133">
        <v>42.9</v>
      </c>
      <c r="N118" s="90">
        <v>42.9</v>
      </c>
      <c r="O118" s="90"/>
      <c r="P118" s="134">
        <v>0</v>
      </c>
    </row>
    <row r="119" spans="1:31">
      <c r="A119" s="289" t="s">
        <v>9</v>
      </c>
      <c r="B119" s="295" t="s">
        <v>8</v>
      </c>
      <c r="C119" s="297" t="s">
        <v>32</v>
      </c>
      <c r="D119" s="311" t="s">
        <v>57</v>
      </c>
      <c r="E119" s="320"/>
      <c r="F119" s="304" t="s">
        <v>8</v>
      </c>
      <c r="G119" s="300"/>
      <c r="H119" s="86" t="s">
        <v>12</v>
      </c>
      <c r="I119" s="85"/>
      <c r="J119" s="84"/>
      <c r="K119" s="84"/>
      <c r="L119" s="69"/>
      <c r="M119" s="67">
        <v>2.5</v>
      </c>
      <c r="N119" s="84">
        <v>2.5</v>
      </c>
      <c r="O119" s="84"/>
      <c r="P119" s="68"/>
    </row>
    <row r="120" spans="1:31" ht="13.8" thickBot="1">
      <c r="A120" s="290"/>
      <c r="B120" s="296"/>
      <c r="C120" s="296"/>
      <c r="D120" s="315"/>
      <c r="E120" s="321"/>
      <c r="F120" s="288"/>
      <c r="G120" s="303"/>
      <c r="H120" s="81" t="s">
        <v>13</v>
      </c>
      <c r="I120" s="82">
        <v>0</v>
      </c>
      <c r="J120" s="83">
        <v>0</v>
      </c>
      <c r="K120" s="83"/>
      <c r="L120" s="112">
        <v>0</v>
      </c>
      <c r="M120" s="111">
        <v>2.5</v>
      </c>
      <c r="N120" s="83">
        <v>2.5</v>
      </c>
      <c r="O120" s="83"/>
      <c r="P120" s="113">
        <v>0</v>
      </c>
    </row>
    <row r="121" spans="1:31">
      <c r="A121" s="289" t="s">
        <v>9</v>
      </c>
      <c r="B121" s="295" t="s">
        <v>8</v>
      </c>
      <c r="C121" s="297" t="s">
        <v>33</v>
      </c>
      <c r="D121" s="311" t="s">
        <v>58</v>
      </c>
      <c r="E121" s="320"/>
      <c r="F121" s="304" t="s">
        <v>8</v>
      </c>
      <c r="G121" s="300"/>
      <c r="H121" s="86" t="s">
        <v>12</v>
      </c>
      <c r="I121" s="85"/>
      <c r="J121" s="84"/>
      <c r="K121" s="84"/>
      <c r="L121" s="69"/>
      <c r="M121" s="67">
        <v>79.2</v>
      </c>
      <c r="N121" s="84">
        <v>79.2</v>
      </c>
      <c r="O121" s="84"/>
      <c r="P121" s="68"/>
    </row>
    <row r="122" spans="1:31" ht="13.8" thickBot="1">
      <c r="A122" s="290"/>
      <c r="B122" s="296"/>
      <c r="C122" s="296"/>
      <c r="D122" s="315"/>
      <c r="E122" s="321"/>
      <c r="F122" s="288"/>
      <c r="G122" s="303"/>
      <c r="H122" s="81" t="s">
        <v>13</v>
      </c>
      <c r="I122" s="82">
        <v>0</v>
      </c>
      <c r="J122" s="83">
        <v>0</v>
      </c>
      <c r="K122" s="83"/>
      <c r="L122" s="112">
        <v>0</v>
      </c>
      <c r="M122" s="111">
        <v>79.2</v>
      </c>
      <c r="N122" s="83">
        <v>79.2</v>
      </c>
      <c r="O122" s="83"/>
      <c r="P122" s="113">
        <v>0</v>
      </c>
    </row>
    <row r="123" spans="1:31">
      <c r="A123" s="289" t="s">
        <v>9</v>
      </c>
      <c r="B123" s="295" t="s">
        <v>8</v>
      </c>
      <c r="C123" s="297" t="s">
        <v>35</v>
      </c>
      <c r="D123" s="311" t="s">
        <v>61</v>
      </c>
      <c r="E123" s="320"/>
      <c r="F123" s="304" t="s">
        <v>8</v>
      </c>
      <c r="G123" s="300"/>
      <c r="H123" s="86" t="s">
        <v>12</v>
      </c>
      <c r="I123" s="85"/>
      <c r="J123" s="84"/>
      <c r="K123" s="84"/>
      <c r="L123" s="69"/>
      <c r="M123" s="67">
        <v>1.1200000000000001</v>
      </c>
      <c r="N123" s="84">
        <v>1.1000000000000001</v>
      </c>
      <c r="O123" s="84"/>
      <c r="P123" s="68"/>
    </row>
    <row r="124" spans="1:31" ht="13.8" thickBot="1">
      <c r="A124" s="290"/>
      <c r="B124" s="296"/>
      <c r="C124" s="296"/>
      <c r="D124" s="315"/>
      <c r="E124" s="321"/>
      <c r="F124" s="288"/>
      <c r="G124" s="303"/>
      <c r="H124" s="81" t="s">
        <v>13</v>
      </c>
      <c r="I124" s="82">
        <v>0</v>
      </c>
      <c r="J124" s="83">
        <v>0</v>
      </c>
      <c r="K124" s="83"/>
      <c r="L124" s="112">
        <v>0</v>
      </c>
      <c r="M124" s="111">
        <v>1.1200000000000001</v>
      </c>
      <c r="N124" s="83">
        <v>1.1000000000000001</v>
      </c>
      <c r="O124" s="83"/>
      <c r="P124" s="113">
        <v>0</v>
      </c>
    </row>
    <row r="125" spans="1:31">
      <c r="A125" s="316" t="s">
        <v>9</v>
      </c>
      <c r="B125" s="318" t="s">
        <v>8</v>
      </c>
      <c r="C125" s="291" t="s">
        <v>70</v>
      </c>
      <c r="D125" s="293" t="s">
        <v>64</v>
      </c>
      <c r="E125" s="322"/>
      <c r="F125" s="325" t="s">
        <v>8</v>
      </c>
      <c r="G125" s="306"/>
      <c r="H125" s="80" t="s">
        <v>12</v>
      </c>
      <c r="I125" s="87"/>
      <c r="J125" s="88"/>
      <c r="K125" s="88"/>
      <c r="L125" s="125"/>
      <c r="M125" s="135">
        <v>26</v>
      </c>
      <c r="N125" s="88">
        <v>26</v>
      </c>
      <c r="O125" s="88"/>
      <c r="P125" s="132"/>
    </row>
    <row r="126" spans="1:31" ht="13.8" thickBot="1">
      <c r="A126" s="317"/>
      <c r="B126" s="319"/>
      <c r="C126" s="292"/>
      <c r="D126" s="294"/>
      <c r="E126" s="323"/>
      <c r="F126" s="327"/>
      <c r="G126" s="307"/>
      <c r="H126" s="81" t="s">
        <v>13</v>
      </c>
      <c r="I126" s="89">
        <v>0</v>
      </c>
      <c r="J126" s="90">
        <v>0</v>
      </c>
      <c r="K126" s="90"/>
      <c r="L126" s="126">
        <v>0</v>
      </c>
      <c r="M126" s="133">
        <v>26</v>
      </c>
      <c r="N126" s="90">
        <v>26</v>
      </c>
      <c r="O126" s="90"/>
      <c r="P126" s="134">
        <v>0</v>
      </c>
    </row>
    <row r="127" spans="1:31">
      <c r="A127" s="289" t="s">
        <v>9</v>
      </c>
      <c r="B127" s="295" t="s">
        <v>8</v>
      </c>
      <c r="C127" s="297" t="s">
        <v>77</v>
      </c>
      <c r="D127" s="311" t="s">
        <v>73</v>
      </c>
      <c r="E127" s="320"/>
      <c r="F127" s="304" t="s">
        <v>8</v>
      </c>
      <c r="G127" s="300"/>
      <c r="H127" s="151" t="s">
        <v>12</v>
      </c>
      <c r="I127" s="85"/>
      <c r="J127" s="84"/>
      <c r="K127" s="84"/>
      <c r="L127" s="69"/>
      <c r="M127" s="136">
        <v>168</v>
      </c>
      <c r="N127" s="107">
        <v>168</v>
      </c>
      <c r="O127" s="84"/>
      <c r="P127" s="68"/>
    </row>
    <row r="128" spans="1:31" ht="13.8" thickBot="1">
      <c r="A128" s="290"/>
      <c r="B128" s="296"/>
      <c r="C128" s="296"/>
      <c r="D128" s="315"/>
      <c r="E128" s="321"/>
      <c r="F128" s="288"/>
      <c r="G128" s="303"/>
      <c r="H128" s="81" t="s">
        <v>13</v>
      </c>
      <c r="I128" s="82">
        <v>0</v>
      </c>
      <c r="J128" s="83">
        <v>0</v>
      </c>
      <c r="K128" s="83"/>
      <c r="L128" s="112">
        <v>0</v>
      </c>
      <c r="M128" s="111">
        <v>168</v>
      </c>
      <c r="N128" s="83">
        <v>168</v>
      </c>
      <c r="O128" s="83"/>
      <c r="P128" s="113">
        <v>0</v>
      </c>
    </row>
    <row r="129" spans="1:31">
      <c r="A129" s="289" t="s">
        <v>9</v>
      </c>
      <c r="B129" s="295" t="s">
        <v>8</v>
      </c>
      <c r="C129" s="297" t="s">
        <v>107</v>
      </c>
      <c r="D129" s="311" t="s">
        <v>100</v>
      </c>
      <c r="E129" s="320"/>
      <c r="F129" s="304" t="s">
        <v>8</v>
      </c>
      <c r="G129" s="300"/>
      <c r="H129" s="86" t="s">
        <v>12</v>
      </c>
      <c r="I129" s="85"/>
      <c r="J129" s="84"/>
      <c r="K129" s="84"/>
      <c r="L129" s="69"/>
      <c r="M129" s="67">
        <v>9.1999999999999993</v>
      </c>
      <c r="N129" s="84">
        <v>9.1999999999999993</v>
      </c>
      <c r="O129" s="84"/>
      <c r="P129" s="68"/>
    </row>
    <row r="130" spans="1:31" ht="13.8" thickBot="1">
      <c r="A130" s="290"/>
      <c r="B130" s="296"/>
      <c r="C130" s="296"/>
      <c r="D130" s="315"/>
      <c r="E130" s="321"/>
      <c r="F130" s="288"/>
      <c r="G130" s="303"/>
      <c r="H130" s="81" t="s">
        <v>13</v>
      </c>
      <c r="I130" s="82">
        <v>0</v>
      </c>
      <c r="J130" s="83">
        <v>0</v>
      </c>
      <c r="K130" s="83"/>
      <c r="L130" s="112">
        <v>0</v>
      </c>
      <c r="M130" s="111">
        <v>9.1999999999999993</v>
      </c>
      <c r="N130" s="83">
        <v>9.1999999999999993</v>
      </c>
      <c r="O130" s="83"/>
      <c r="P130" s="113">
        <v>0</v>
      </c>
    </row>
    <row r="131" spans="1:31">
      <c r="A131" s="289" t="s">
        <v>9</v>
      </c>
      <c r="B131" s="295" t="s">
        <v>8</v>
      </c>
      <c r="C131" s="297" t="s">
        <v>109</v>
      </c>
      <c r="D131" s="311" t="s">
        <v>102</v>
      </c>
      <c r="E131" s="320"/>
      <c r="F131" s="304" t="s">
        <v>8</v>
      </c>
      <c r="G131" s="300"/>
      <c r="H131" s="151" t="s">
        <v>12</v>
      </c>
      <c r="I131" s="85"/>
      <c r="J131" s="84"/>
      <c r="K131" s="84"/>
      <c r="L131" s="69"/>
      <c r="M131" s="136">
        <v>2</v>
      </c>
      <c r="N131" s="107">
        <v>2</v>
      </c>
      <c r="O131" s="84"/>
      <c r="P131" s="68"/>
    </row>
    <row r="132" spans="1:31" ht="13.8" thickBot="1">
      <c r="A132" s="290"/>
      <c r="B132" s="296"/>
      <c r="C132" s="296"/>
      <c r="D132" s="315"/>
      <c r="E132" s="321"/>
      <c r="F132" s="288"/>
      <c r="G132" s="303"/>
      <c r="H132" s="81" t="s">
        <v>13</v>
      </c>
      <c r="I132" s="82">
        <v>0</v>
      </c>
      <c r="J132" s="83">
        <v>0</v>
      </c>
      <c r="K132" s="83"/>
      <c r="L132" s="112">
        <v>0</v>
      </c>
      <c r="M132" s="111">
        <v>2</v>
      </c>
      <c r="N132" s="83">
        <v>2</v>
      </c>
      <c r="O132" s="83"/>
      <c r="P132" s="113">
        <v>0</v>
      </c>
    </row>
    <row r="133" spans="1:31">
      <c r="A133" s="289" t="s">
        <v>9</v>
      </c>
      <c r="B133" s="295" t="s">
        <v>8</v>
      </c>
      <c r="C133" s="297" t="s">
        <v>114</v>
      </c>
      <c r="D133" s="311" t="s">
        <v>108</v>
      </c>
      <c r="E133" s="320"/>
      <c r="F133" s="304" t="s">
        <v>8</v>
      </c>
      <c r="G133" s="300"/>
      <c r="H133" s="151" t="s">
        <v>12</v>
      </c>
      <c r="I133" s="85"/>
      <c r="J133" s="84"/>
      <c r="K133" s="84"/>
      <c r="L133" s="69"/>
      <c r="M133" s="136">
        <v>1.5</v>
      </c>
      <c r="N133" s="107">
        <v>1.5</v>
      </c>
      <c r="O133" s="84"/>
      <c r="P133" s="68"/>
    </row>
    <row r="134" spans="1:31" ht="13.8" thickBot="1">
      <c r="A134" s="290"/>
      <c r="B134" s="296"/>
      <c r="C134" s="296"/>
      <c r="D134" s="315"/>
      <c r="E134" s="321"/>
      <c r="F134" s="288"/>
      <c r="G134" s="303"/>
      <c r="H134" s="81" t="s">
        <v>13</v>
      </c>
      <c r="I134" s="82">
        <v>0</v>
      </c>
      <c r="J134" s="83">
        <v>0</v>
      </c>
      <c r="K134" s="83"/>
      <c r="L134" s="112">
        <v>0</v>
      </c>
      <c r="M134" s="111">
        <v>1.5</v>
      </c>
      <c r="N134" s="83">
        <v>1.5</v>
      </c>
      <c r="O134" s="83"/>
      <c r="P134" s="113">
        <v>0</v>
      </c>
    </row>
    <row r="135" spans="1:31">
      <c r="A135" s="289" t="s">
        <v>9</v>
      </c>
      <c r="B135" s="295" t="s">
        <v>8</v>
      </c>
      <c r="C135" s="297" t="s">
        <v>118</v>
      </c>
      <c r="D135" s="143" t="s">
        <v>123</v>
      </c>
      <c r="E135" s="287"/>
      <c r="F135" s="287"/>
      <c r="G135" s="302"/>
      <c r="H135" s="156" t="s">
        <v>12</v>
      </c>
      <c r="I135" s="109"/>
      <c r="J135" s="110"/>
      <c r="K135" s="110"/>
      <c r="L135" s="114"/>
      <c r="M135" s="154">
        <v>2</v>
      </c>
      <c r="N135" s="155">
        <v>2</v>
      </c>
      <c r="O135" s="116"/>
      <c r="P135" s="117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ht="13.8" thickBot="1">
      <c r="A136" s="308"/>
      <c r="B136" s="309"/>
      <c r="C136" s="310"/>
      <c r="D136" s="144"/>
      <c r="E136" s="288"/>
      <c r="F136" s="288"/>
      <c r="G136" s="303"/>
      <c r="H136" s="108" t="s">
        <v>13</v>
      </c>
      <c r="I136" s="111"/>
      <c r="J136" s="83"/>
      <c r="K136" s="83"/>
      <c r="L136" s="115"/>
      <c r="M136" s="111"/>
      <c r="N136" s="83"/>
      <c r="O136" s="83"/>
      <c r="P136" s="113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ht="12.75" customHeight="1">
      <c r="A137" s="289" t="s">
        <v>9</v>
      </c>
      <c r="B137" s="295" t="s">
        <v>8</v>
      </c>
      <c r="C137" s="297" t="s">
        <v>119</v>
      </c>
      <c r="D137" s="311" t="s">
        <v>115</v>
      </c>
      <c r="E137" s="313"/>
      <c r="F137" s="304" t="s">
        <v>8</v>
      </c>
      <c r="G137" s="300"/>
      <c r="H137" s="99" t="s">
        <v>12</v>
      </c>
      <c r="I137" s="100"/>
      <c r="J137" s="101"/>
      <c r="K137" s="101"/>
      <c r="L137" s="129">
        <v>0</v>
      </c>
      <c r="M137" s="152">
        <v>36.15</v>
      </c>
      <c r="N137" s="153">
        <v>36.200000000000003</v>
      </c>
      <c r="O137" s="101"/>
      <c r="P137" s="140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ht="13.8" thickBot="1">
      <c r="A138" s="308"/>
      <c r="B138" s="309"/>
      <c r="C138" s="310"/>
      <c r="D138" s="312"/>
      <c r="E138" s="314"/>
      <c r="F138" s="305"/>
      <c r="G138" s="301"/>
      <c r="H138" s="81" t="s">
        <v>13</v>
      </c>
      <c r="I138" s="82">
        <v>0</v>
      </c>
      <c r="J138" s="83">
        <v>0</v>
      </c>
      <c r="K138" s="83"/>
      <c r="L138" s="112">
        <v>0</v>
      </c>
      <c r="M138" s="111">
        <v>36.15</v>
      </c>
      <c r="N138" s="83">
        <v>36.200000000000003</v>
      </c>
      <c r="O138" s="83"/>
      <c r="P138" s="113">
        <v>0</v>
      </c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31">
      <c r="A139" s="289" t="s">
        <v>9</v>
      </c>
      <c r="B139" s="295" t="s">
        <v>8</v>
      </c>
      <c r="C139" s="297" t="s">
        <v>72</v>
      </c>
      <c r="D139" s="311" t="s">
        <v>65</v>
      </c>
      <c r="E139" s="320"/>
      <c r="F139" s="304" t="s">
        <v>8</v>
      </c>
      <c r="G139" s="300"/>
      <c r="H139" s="86" t="s">
        <v>12</v>
      </c>
      <c r="I139" s="85"/>
      <c r="J139" s="84"/>
      <c r="K139" s="84"/>
      <c r="L139" s="69"/>
      <c r="M139" s="67">
        <v>10</v>
      </c>
      <c r="N139" s="84">
        <v>10</v>
      </c>
      <c r="O139" s="84"/>
      <c r="P139" s="68"/>
    </row>
    <row r="140" spans="1:31" ht="13.8" thickBot="1">
      <c r="A140" s="290"/>
      <c r="B140" s="296"/>
      <c r="C140" s="296"/>
      <c r="D140" s="315"/>
      <c r="E140" s="321"/>
      <c r="F140" s="288"/>
      <c r="G140" s="303"/>
      <c r="H140" s="81" t="s">
        <v>13</v>
      </c>
      <c r="I140" s="82">
        <v>0</v>
      </c>
      <c r="J140" s="83">
        <v>0</v>
      </c>
      <c r="K140" s="83"/>
      <c r="L140" s="112">
        <v>0</v>
      </c>
      <c r="M140" s="111">
        <v>10</v>
      </c>
      <c r="N140" s="83">
        <v>10</v>
      </c>
      <c r="O140" s="83"/>
      <c r="P140" s="113">
        <v>0</v>
      </c>
    </row>
    <row r="141" spans="1:31" s="3" customFormat="1" ht="15.75" customHeight="1" thickBot="1">
      <c r="A141" s="72" t="s">
        <v>8</v>
      </c>
      <c r="B141" s="73" t="s">
        <v>9</v>
      </c>
      <c r="C141" s="337" t="s">
        <v>14</v>
      </c>
      <c r="D141" s="338"/>
      <c r="E141" s="338"/>
      <c r="F141" s="338"/>
      <c r="G141" s="338"/>
      <c r="H141" s="339"/>
      <c r="I141" s="77">
        <f>J141+L141</f>
        <v>1455.25</v>
      </c>
      <c r="J141" s="78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78">
        <f>K138+K136+K134+K132+K130+K128+K126+K124+K122+K120+K118+K116+K114+K112+K110+K108+K106+K103+K101+K99+K97+K95+K93+K91+K89+K87+K85+K83+K81+K79+K77+K75+K73+K140+K71+K69+K67+K65+K63+K61+K59+K57+K55+K53+K51+K49+K47+K45</f>
        <v>0</v>
      </c>
      <c r="L141" s="78">
        <f>L138+L136+L134+L132+L130+L128+L126+L124+L122+L120+L118+L116+L114+L112+L110+L108+L106+L103+L101+L99+L97+L95+L93+L91+L89+L87+L85+L83+L81+L79+L77+L75+L73+L140+L71+L69+L67+L65+L63+L61+L59+L57+L55+L53+L51+L49+L47+L45</f>
        <v>0</v>
      </c>
      <c r="M141" s="77">
        <f>N141+P141</f>
        <v>1915.4199999999998</v>
      </c>
      <c r="N141" s="78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78">
        <f>O138+O136+O134+O132+O130+O128+O126+O124+O122+O120+O118+O116+O114+O112+O110+O108+O106+O103+O101+O99+O97+O95+O93+O91+O89+O87+O85+O83+O81+O79+O77+O75+O73+O140+O71+O69+O67+O65+O63+O61+O59+O57+O55+O53+O51+O49+O47+O45</f>
        <v>0</v>
      </c>
      <c r="P141" s="78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3" customFormat="1" ht="15.75" customHeight="1" thickBot="1">
      <c r="A142" s="79" t="s">
        <v>8</v>
      </c>
      <c r="B142" s="145" t="s">
        <v>9</v>
      </c>
      <c r="C142" s="249" t="s">
        <v>130</v>
      </c>
      <c r="D142" s="250"/>
      <c r="E142" s="250"/>
      <c r="F142" s="250"/>
      <c r="G142" s="250"/>
      <c r="H142" s="251"/>
      <c r="I142" s="146">
        <f>J142+L142</f>
        <v>13209.05</v>
      </c>
      <c r="J142" s="147">
        <f>J141+J42+J36+J32+J26</f>
        <v>13209.05</v>
      </c>
      <c r="K142" s="147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47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46">
        <f>N142+P142</f>
        <v>14182.619999999997</v>
      </c>
      <c r="N142" s="147">
        <f>N141+N42+N36+N32+N26</f>
        <v>14019.819999999998</v>
      </c>
      <c r="O142" s="147">
        <f>O141+O42+O36+O32+O26</f>
        <v>8823.2000000000025</v>
      </c>
      <c r="P142" s="147">
        <f>P141+P42+P36+P32+P26</f>
        <v>162.80000000000001</v>
      </c>
    </row>
  </sheetData>
  <mergeCells count="397">
    <mergeCell ref="A2:A4"/>
    <mergeCell ref="G121:G122"/>
    <mergeCell ref="I2:L2"/>
    <mergeCell ref="A38:A39"/>
    <mergeCell ref="B38:B39"/>
    <mergeCell ref="C38:C39"/>
    <mergeCell ref="D38:D39"/>
    <mergeCell ref="E38:E39"/>
    <mergeCell ref="B2:B4"/>
    <mergeCell ref="C2:C4"/>
    <mergeCell ref="D2:D4"/>
    <mergeCell ref="G2:G4"/>
    <mergeCell ref="A37:P37"/>
    <mergeCell ref="G38:G39"/>
    <mergeCell ref="G46:G47"/>
    <mergeCell ref="A33:P33"/>
    <mergeCell ref="C32:H32"/>
    <mergeCell ref="B6:B26"/>
    <mergeCell ref="C6:C26"/>
    <mergeCell ref="D6:D24"/>
    <mergeCell ref="F30:F31"/>
    <mergeCell ref="G30:G31"/>
    <mergeCell ref="H6:H24"/>
    <mergeCell ref="C30:C31"/>
    <mergeCell ref="P3:P4"/>
    <mergeCell ref="A64:A65"/>
    <mergeCell ref="G40:G41"/>
    <mergeCell ref="A5:P5"/>
    <mergeCell ref="A27:P27"/>
    <mergeCell ref="N3:O3"/>
    <mergeCell ref="H2:H4"/>
    <mergeCell ref="M2:P2"/>
    <mergeCell ref="E30:E31"/>
    <mergeCell ref="I3:I4"/>
    <mergeCell ref="J3:K3"/>
    <mergeCell ref="L3:L4"/>
    <mergeCell ref="M3:M4"/>
    <mergeCell ref="E2:E4"/>
    <mergeCell ref="F2:F4"/>
    <mergeCell ref="G28:G29"/>
    <mergeCell ref="D30:D31"/>
    <mergeCell ref="G34:G35"/>
    <mergeCell ref="C34:C35"/>
    <mergeCell ref="C40:C41"/>
    <mergeCell ref="D40:D41"/>
    <mergeCell ref="E40:E41"/>
    <mergeCell ref="F38:F39"/>
    <mergeCell ref="C36:H36"/>
    <mergeCell ref="F44:F45"/>
    <mergeCell ref="E46:E47"/>
    <mergeCell ref="F40:F41"/>
    <mergeCell ref="A28:A29"/>
    <mergeCell ref="B28:B29"/>
    <mergeCell ref="C28:C29"/>
    <mergeCell ref="D28:D29"/>
    <mergeCell ref="E28:E29"/>
    <mergeCell ref="F28:F29"/>
    <mergeCell ref="D44:D45"/>
    <mergeCell ref="C44:C45"/>
    <mergeCell ref="A46:A47"/>
    <mergeCell ref="B46:B47"/>
    <mergeCell ref="A44:A45"/>
    <mergeCell ref="B44:B45"/>
    <mergeCell ref="A34:A35"/>
    <mergeCell ref="B34:B35"/>
    <mergeCell ref="A40:A41"/>
    <mergeCell ref="B40:B41"/>
    <mergeCell ref="C42:H42"/>
    <mergeCell ref="A43:P43"/>
    <mergeCell ref="D34:D35"/>
    <mergeCell ref="E34:E35"/>
    <mergeCell ref="F34:F35"/>
    <mergeCell ref="A66:A67"/>
    <mergeCell ref="B66:B67"/>
    <mergeCell ref="A60:A61"/>
    <mergeCell ref="C66:C67"/>
    <mergeCell ref="G74:G75"/>
    <mergeCell ref="C142:H142"/>
    <mergeCell ref="E76:E77"/>
    <mergeCell ref="G76:G77"/>
    <mergeCell ref="E78:E79"/>
    <mergeCell ref="F78:F79"/>
    <mergeCell ref="G117:G118"/>
    <mergeCell ref="F74:F75"/>
    <mergeCell ref="F117:F118"/>
    <mergeCell ref="C117:C118"/>
    <mergeCell ref="B117:B118"/>
    <mergeCell ref="A102:A103"/>
    <mergeCell ref="A70:A71"/>
    <mergeCell ref="B70:B71"/>
    <mergeCell ref="C70:C71"/>
    <mergeCell ref="D70:D71"/>
    <mergeCell ref="C72:C73"/>
    <mergeCell ref="B72:B73"/>
    <mergeCell ref="D117:D118"/>
    <mergeCell ref="D64:D65"/>
    <mergeCell ref="A72:A73"/>
    <mergeCell ref="A74:A75"/>
    <mergeCell ref="A76:A77"/>
    <mergeCell ref="B76:B77"/>
    <mergeCell ref="A121:A122"/>
    <mergeCell ref="C76:C77"/>
    <mergeCell ref="D76:D77"/>
    <mergeCell ref="C102:C103"/>
    <mergeCell ref="D102:D103"/>
    <mergeCell ref="D109:D110"/>
    <mergeCell ref="A107:A108"/>
    <mergeCell ref="A78:A79"/>
    <mergeCell ref="B78:B79"/>
    <mergeCell ref="B90:B91"/>
    <mergeCell ref="C90:C91"/>
    <mergeCell ref="A80:A81"/>
    <mergeCell ref="B94:B95"/>
    <mergeCell ref="C94:C95"/>
    <mergeCell ref="A104:A106"/>
    <mergeCell ref="B104:B106"/>
    <mergeCell ref="C78:C79"/>
    <mergeCell ref="D78:D79"/>
    <mergeCell ref="B80:B81"/>
    <mergeCell ref="C80:C81"/>
    <mergeCell ref="A68:A69"/>
    <mergeCell ref="A139:A140"/>
    <mergeCell ref="B139:B140"/>
    <mergeCell ref="C139:C140"/>
    <mergeCell ref="D139:D140"/>
    <mergeCell ref="B121:B122"/>
    <mergeCell ref="A119:A120"/>
    <mergeCell ref="B119:B120"/>
    <mergeCell ref="A117:A118"/>
    <mergeCell ref="C129:C130"/>
    <mergeCell ref="B129:B130"/>
    <mergeCell ref="B123:B124"/>
    <mergeCell ref="A123:A124"/>
    <mergeCell ref="B74:B75"/>
    <mergeCell ref="C74:C75"/>
    <mergeCell ref="D74:D75"/>
    <mergeCell ref="B100:B101"/>
    <mergeCell ref="C100:C101"/>
    <mergeCell ref="D100:D101"/>
    <mergeCell ref="A98:A99"/>
    <mergeCell ref="B98:B99"/>
    <mergeCell ref="C98:C99"/>
    <mergeCell ref="D98:D99"/>
    <mergeCell ref="A94:A95"/>
    <mergeCell ref="A82:A83"/>
    <mergeCell ref="B82:B83"/>
    <mergeCell ref="C119:C120"/>
    <mergeCell ref="D119:D120"/>
    <mergeCell ref="A84:A85"/>
    <mergeCell ref="B84:B85"/>
    <mergeCell ref="C84:C85"/>
    <mergeCell ref="D84:D85"/>
    <mergeCell ref="A111:A112"/>
    <mergeCell ref="B107:B108"/>
    <mergeCell ref="C107:C108"/>
    <mergeCell ref="D107:D108"/>
    <mergeCell ref="B102:B103"/>
    <mergeCell ref="A100:A101"/>
    <mergeCell ref="C104:C106"/>
    <mergeCell ref="D104:D106"/>
    <mergeCell ref="C115:C116"/>
    <mergeCell ref="D115:D116"/>
    <mergeCell ref="G82:G83"/>
    <mergeCell ref="E84:E85"/>
    <mergeCell ref="F84:F85"/>
    <mergeCell ref="G84:G85"/>
    <mergeCell ref="E82:E83"/>
    <mergeCell ref="F82:F83"/>
    <mergeCell ref="A86:A87"/>
    <mergeCell ref="A92:A93"/>
    <mergeCell ref="B92:B93"/>
    <mergeCell ref="C92:C93"/>
    <mergeCell ref="D92:D93"/>
    <mergeCell ref="B86:B87"/>
    <mergeCell ref="B88:B89"/>
    <mergeCell ref="C88:C89"/>
    <mergeCell ref="A88:A89"/>
    <mergeCell ref="C86:C87"/>
    <mergeCell ref="G90:G91"/>
    <mergeCell ref="G86:G87"/>
    <mergeCell ref="G88:G89"/>
    <mergeCell ref="F88:F89"/>
    <mergeCell ref="F86:F87"/>
    <mergeCell ref="F90:F91"/>
    <mergeCell ref="G92:G93"/>
    <mergeCell ref="A90:A91"/>
    <mergeCell ref="C141:H141"/>
    <mergeCell ref="A113:A114"/>
    <mergeCell ref="B113:B114"/>
    <mergeCell ref="C113:C114"/>
    <mergeCell ref="D113:D114"/>
    <mergeCell ref="E113:E114"/>
    <mergeCell ref="F113:F114"/>
    <mergeCell ref="G113:G114"/>
    <mergeCell ref="E131:E132"/>
    <mergeCell ref="F131:F132"/>
    <mergeCell ref="E139:E140"/>
    <mergeCell ref="F139:F140"/>
    <mergeCell ref="G139:G140"/>
    <mergeCell ref="F123:F124"/>
    <mergeCell ref="G123:G124"/>
    <mergeCell ref="E123:E124"/>
    <mergeCell ref="F121:F122"/>
    <mergeCell ref="G133:G134"/>
    <mergeCell ref="A133:A134"/>
    <mergeCell ref="B133:B134"/>
    <mergeCell ref="C133:C134"/>
    <mergeCell ref="D133:D134"/>
    <mergeCell ref="E133:E134"/>
    <mergeCell ref="A129:A130"/>
    <mergeCell ref="G72:G73"/>
    <mergeCell ref="E109:E110"/>
    <mergeCell ref="F109:F110"/>
    <mergeCell ref="G109:G110"/>
    <mergeCell ref="G131:G132"/>
    <mergeCell ref="F102:F103"/>
    <mergeCell ref="C50:C51"/>
    <mergeCell ref="E44:E45"/>
    <mergeCell ref="G44:G45"/>
    <mergeCell ref="F46:F47"/>
    <mergeCell ref="C46:C47"/>
    <mergeCell ref="D46:D47"/>
    <mergeCell ref="E64:E65"/>
    <mergeCell ref="D50:D51"/>
    <mergeCell ref="E50:E51"/>
    <mergeCell ref="F50:F51"/>
    <mergeCell ref="G58:G59"/>
    <mergeCell ref="G60:G61"/>
    <mergeCell ref="F60:F61"/>
    <mergeCell ref="E60:E61"/>
    <mergeCell ref="F62:F63"/>
    <mergeCell ref="F56:F57"/>
    <mergeCell ref="E62:E63"/>
    <mergeCell ref="E56:E57"/>
    <mergeCell ref="A48:A49"/>
    <mergeCell ref="B48:B49"/>
    <mergeCell ref="C48:C49"/>
    <mergeCell ref="G62:G63"/>
    <mergeCell ref="A56:A57"/>
    <mergeCell ref="B56:B57"/>
    <mergeCell ref="C56:C57"/>
    <mergeCell ref="G56:G57"/>
    <mergeCell ref="D48:D49"/>
    <mergeCell ref="A50:A51"/>
    <mergeCell ref="B50:B51"/>
    <mergeCell ref="G54:G55"/>
    <mergeCell ref="E48:E49"/>
    <mergeCell ref="F48:F49"/>
    <mergeCell ref="G48:G49"/>
    <mergeCell ref="G52:G53"/>
    <mergeCell ref="G50:G51"/>
    <mergeCell ref="E52:E53"/>
    <mergeCell ref="F52:F53"/>
    <mergeCell ref="F54:F55"/>
    <mergeCell ref="B52:B53"/>
    <mergeCell ref="C52:C53"/>
    <mergeCell ref="A54:A55"/>
    <mergeCell ref="B54:B55"/>
    <mergeCell ref="F64:F65"/>
    <mergeCell ref="G64:G65"/>
    <mergeCell ref="D60:D61"/>
    <mergeCell ref="C54:C55"/>
    <mergeCell ref="D54:D55"/>
    <mergeCell ref="A62:A63"/>
    <mergeCell ref="C62:C63"/>
    <mergeCell ref="D56:D57"/>
    <mergeCell ref="D62:D63"/>
    <mergeCell ref="E58:E59"/>
    <mergeCell ref="F58:F59"/>
    <mergeCell ref="E54:E55"/>
    <mergeCell ref="B64:B65"/>
    <mergeCell ref="C64:C65"/>
    <mergeCell ref="B62:B63"/>
    <mergeCell ref="A58:A59"/>
    <mergeCell ref="B60:B61"/>
    <mergeCell ref="C60:C61"/>
    <mergeCell ref="C58:C59"/>
    <mergeCell ref="B58:B59"/>
    <mergeCell ref="G96:G97"/>
    <mergeCell ref="C96:C97"/>
    <mergeCell ref="D52:D53"/>
    <mergeCell ref="B68:B69"/>
    <mergeCell ref="C68:C69"/>
    <mergeCell ref="A52:A53"/>
    <mergeCell ref="G66:G67"/>
    <mergeCell ref="A96:A97"/>
    <mergeCell ref="B96:B97"/>
    <mergeCell ref="E70:E71"/>
    <mergeCell ref="D66:D67"/>
    <mergeCell ref="E66:E67"/>
    <mergeCell ref="F66:F67"/>
    <mergeCell ref="G68:G69"/>
    <mergeCell ref="E86:E87"/>
    <mergeCell ref="F70:F71"/>
    <mergeCell ref="G70:G71"/>
    <mergeCell ref="G78:G79"/>
    <mergeCell ref="E80:E81"/>
    <mergeCell ref="D86:D87"/>
    <mergeCell ref="C82:C83"/>
    <mergeCell ref="D82:D83"/>
    <mergeCell ref="F80:F81"/>
    <mergeCell ref="G80:G81"/>
    <mergeCell ref="G100:G101"/>
    <mergeCell ref="E98:E99"/>
    <mergeCell ref="F98:F99"/>
    <mergeCell ref="E119:E120"/>
    <mergeCell ref="F119:F120"/>
    <mergeCell ref="G98:G99"/>
    <mergeCell ref="E100:E101"/>
    <mergeCell ref="F100:F101"/>
    <mergeCell ref="G102:G103"/>
    <mergeCell ref="E107:E108"/>
    <mergeCell ref="E102:E103"/>
    <mergeCell ref="F107:F108"/>
    <mergeCell ref="G107:G108"/>
    <mergeCell ref="G119:G120"/>
    <mergeCell ref="G115:G116"/>
    <mergeCell ref="E117:E118"/>
    <mergeCell ref="E68:E69"/>
    <mergeCell ref="D68:D69"/>
    <mergeCell ref="E72:E73"/>
    <mergeCell ref="F72:F73"/>
    <mergeCell ref="F68:F69"/>
    <mergeCell ref="D96:D97"/>
    <mergeCell ref="F96:F97"/>
    <mergeCell ref="E90:E91"/>
    <mergeCell ref="E96:E97"/>
    <mergeCell ref="E92:E93"/>
    <mergeCell ref="F92:F93"/>
    <mergeCell ref="D90:D91"/>
    <mergeCell ref="E88:E89"/>
    <mergeCell ref="F76:F77"/>
    <mergeCell ref="D72:D73"/>
    <mergeCell ref="D80:D81"/>
    <mergeCell ref="D88:D89"/>
    <mergeCell ref="D94:D95"/>
    <mergeCell ref="E74:E75"/>
    <mergeCell ref="G94:G95"/>
    <mergeCell ref="F94:F95"/>
    <mergeCell ref="E94:E95"/>
    <mergeCell ref="D129:D130"/>
    <mergeCell ref="E129:E130"/>
    <mergeCell ref="E127:E128"/>
    <mergeCell ref="C123:C124"/>
    <mergeCell ref="D123:D124"/>
    <mergeCell ref="E125:E126"/>
    <mergeCell ref="C121:C122"/>
    <mergeCell ref="E104:E106"/>
    <mergeCell ref="F104:F106"/>
    <mergeCell ref="F129:F130"/>
    <mergeCell ref="G127:G128"/>
    <mergeCell ref="F127:F128"/>
    <mergeCell ref="F125:F126"/>
    <mergeCell ref="G104:G106"/>
    <mergeCell ref="F111:F112"/>
    <mergeCell ref="G111:G112"/>
    <mergeCell ref="E121:E122"/>
    <mergeCell ref="D121:D122"/>
    <mergeCell ref="E115:E116"/>
    <mergeCell ref="E111:E112"/>
    <mergeCell ref="F115:F116"/>
    <mergeCell ref="G137:G138"/>
    <mergeCell ref="F135:F136"/>
    <mergeCell ref="G135:G136"/>
    <mergeCell ref="F137:F138"/>
    <mergeCell ref="G129:G130"/>
    <mergeCell ref="G125:G126"/>
    <mergeCell ref="A137:A138"/>
    <mergeCell ref="B137:B138"/>
    <mergeCell ref="C137:C138"/>
    <mergeCell ref="D137:D138"/>
    <mergeCell ref="E137:E138"/>
    <mergeCell ref="B131:B132"/>
    <mergeCell ref="C131:C132"/>
    <mergeCell ref="D131:D132"/>
    <mergeCell ref="F133:F134"/>
    <mergeCell ref="A135:A136"/>
    <mergeCell ref="A127:A128"/>
    <mergeCell ref="B127:B128"/>
    <mergeCell ref="C127:C128"/>
    <mergeCell ref="D127:D128"/>
    <mergeCell ref="A125:A126"/>
    <mergeCell ref="B125:B126"/>
    <mergeCell ref="B135:B136"/>
    <mergeCell ref="C135:C136"/>
    <mergeCell ref="E135:E136"/>
    <mergeCell ref="A131:A132"/>
    <mergeCell ref="C125:C126"/>
    <mergeCell ref="D125:D126"/>
    <mergeCell ref="A109:A110"/>
    <mergeCell ref="B109:B110"/>
    <mergeCell ref="C109:C110"/>
    <mergeCell ref="B111:B112"/>
    <mergeCell ref="C111:C112"/>
    <mergeCell ref="D111:D112"/>
    <mergeCell ref="B115:B116"/>
    <mergeCell ref="A115:A11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2023 MVP</vt:lpstr>
      <vt:lpstr>KMSA išlaikymas</vt:lpstr>
      <vt:lpstr>'2023 MVP'!Print_Area</vt:lpstr>
      <vt:lpstr>'2023 MVP'!Print_Titles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Asta</cp:lastModifiedBy>
  <cp:lastPrinted>2023-02-19T21:46:21Z</cp:lastPrinted>
  <dcterms:created xsi:type="dcterms:W3CDTF">2004-05-19T10:48:48Z</dcterms:created>
  <dcterms:modified xsi:type="dcterms:W3CDTF">2023-02-19T22:10:40Z</dcterms:modified>
</cp:coreProperties>
</file>